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21.01" sheetId="1" r:id="rId1"/>
    <sheet name="21.01b" sheetId="3" r:id="rId2"/>
    <sheet name="21.02" sheetId="2" r:id="rId3"/>
  </sheets>
  <definedNames>
    <definedName name="_xlnm.Print_Area" localSheetId="0">'21.01'!$A$1:$I$71</definedName>
    <definedName name="_xlnm.Print_Area" localSheetId="1">'21.01b'!$A$1:$P$46</definedName>
    <definedName name="_xlnm.Print_Area" localSheetId="2">'21.02'!$A$1:$P$41</definedName>
  </definedNames>
  <calcPr calcId="145621"/>
</workbook>
</file>

<file path=xl/calcChain.xml><?xml version="1.0" encoding="utf-8"?>
<calcChain xmlns="http://schemas.openxmlformats.org/spreadsheetml/2006/main">
  <c r="N23" i="3" l="1"/>
  <c r="O23" i="3"/>
  <c r="O15" i="3"/>
  <c r="N15" i="3" l="1"/>
  <c r="N32" i="2" l="1"/>
  <c r="N24" i="2"/>
  <c r="N27" i="2"/>
  <c r="N28" i="2" s="1"/>
  <c r="N19" i="2"/>
  <c r="N20" i="2" s="1"/>
  <c r="N15" i="2"/>
  <c r="N16" i="2" s="1"/>
  <c r="M32" i="2" l="1"/>
  <c r="M24" i="2"/>
  <c r="M27" i="2"/>
  <c r="M28" i="2" s="1"/>
  <c r="M19" i="2"/>
  <c r="M20" i="2" s="1"/>
  <c r="M15" i="2"/>
  <c r="M16" i="2" s="1"/>
  <c r="M15" i="3" l="1"/>
  <c r="M23" i="3"/>
  <c r="L23" i="3" l="1"/>
  <c r="L15" i="3"/>
  <c r="K23" i="3" l="1"/>
  <c r="J23" i="3" l="1"/>
  <c r="F23" i="3" l="1"/>
  <c r="G23" i="3"/>
  <c r="H23" i="3"/>
  <c r="I23" i="3"/>
  <c r="E23" i="3"/>
  <c r="F15" i="3"/>
  <c r="G15" i="3"/>
  <c r="H15" i="3"/>
  <c r="I15" i="3"/>
  <c r="E15" i="3"/>
  <c r="G32" i="2" l="1"/>
  <c r="H32" i="2" l="1"/>
  <c r="F32" i="2"/>
  <c r="E32" i="2"/>
  <c r="D32" i="2"/>
  <c r="H24" i="2"/>
  <c r="G24" i="2"/>
  <c r="F24" i="2"/>
  <c r="E24" i="2"/>
  <c r="D24" i="2"/>
  <c r="G28" i="1" l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</calcChain>
</file>

<file path=xl/sharedStrings.xml><?xml version="1.0" encoding="utf-8"?>
<sst xmlns="http://schemas.openxmlformats.org/spreadsheetml/2006/main" count="52" uniqueCount="39">
  <si>
    <t>Telephone Lines per Mid-Year Population</t>
  </si>
  <si>
    <t>Year</t>
  </si>
  <si>
    <t>Telephone Lines</t>
  </si>
  <si>
    <t>Percent change</t>
  </si>
  <si>
    <t>Paid minutes (000's)</t>
  </si>
  <si>
    <t>. .</t>
  </si>
  <si>
    <t>Note:</t>
  </si>
  <si>
    <t>Telephone lines include total fixed and mobile lines in service at year end.</t>
  </si>
  <si>
    <t>Paid minutes include fixed and mobile domestic and international calls.</t>
  </si>
  <si>
    <t xml:space="preserve">  </t>
  </si>
  <si>
    <t>Amenity</t>
  </si>
  <si>
    <t>Total Households</t>
  </si>
  <si>
    <t>Number</t>
  </si>
  <si>
    <t>Percent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</si>
  <si>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Economics and Statistics Office</t>
    </r>
  </si>
  <si>
    <t>21.01b</t>
  </si>
  <si>
    <t>Fixed line telephhone</t>
  </si>
  <si>
    <t>Cell phone</t>
  </si>
  <si>
    <t>Domestic minutes (000)</t>
  </si>
  <si>
    <t>International minutes (000)</t>
  </si>
  <si>
    <t>Annual capital expenditures in ICT networks and services (CI$000)</t>
  </si>
  <si>
    <r>
      <t>Source:</t>
    </r>
    <r>
      <rPr>
        <sz val="10"/>
        <rFont val="Arial"/>
        <family val="2"/>
      </rPr>
      <t xml:space="preserve"> Information and Communication Technology Authority (ICTA)</t>
    </r>
  </si>
  <si>
    <t>21.01a</t>
  </si>
  <si>
    <r>
      <t>Source</t>
    </r>
    <r>
      <rPr>
        <sz val="11"/>
        <color theme="1"/>
        <rFont val="Calibri"/>
        <family val="2"/>
        <scheme val="minor"/>
      </rPr>
      <t>: Information  and Communication Technology Authority &amp;</t>
    </r>
  </si>
  <si>
    <t xml:space="preserve">                 Economics and Statistics Office</t>
  </si>
  <si>
    <t>Total telephone lines</t>
  </si>
  <si>
    <t>Total lines per mid-year population</t>
  </si>
  <si>
    <t>Total minutes</t>
  </si>
  <si>
    <t>Internet connections</t>
  </si>
  <si>
    <t>Households with Landline</t>
  </si>
  <si>
    <t>Households with Cellphones</t>
  </si>
  <si>
    <t>Households with Internet at home</t>
  </si>
  <si>
    <t>Household with Computers</t>
  </si>
  <si>
    <t>Households with Cable/Satellite</t>
  </si>
  <si>
    <t>** 2017 Q4 Quarterly/Annual combined fixed and mobile billed domestic retail minutes are not made publicly available due to information unavailable from License. This indicator is scheduled to be revised in 2018</t>
  </si>
  <si>
    <t>Fixed and Mobile Telephones, 2003 - 2018</t>
  </si>
  <si>
    <t xml:space="preserve"> ICT indicators, 2010 - 2018</t>
  </si>
  <si>
    <t>Number of Households with Access to Selected Amenities, 2011 - 2018</t>
  </si>
  <si>
    <t>COMPENDIUM OF STATISTICS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</si>
</sst>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0.0_)"/>
    <numFmt numFmtId="166" formatCode="0.0_);\(0.0\)"/>
    <numFmt numFmtId="167" formatCode="#,##0.0_);\(#,##0.0\)"/>
    <numFmt numFmtId="168" formatCode="0.0"/>
    <numFmt numFmtId="169" formatCode="_(* #,##0.0_);_(* \(#,##0.0\);_(* &quot;-&quot;??_);_(@_)"/>
    <numFmt numFmtId="170" formatCode="\-\ #\ \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43" fontId="0" fillId="0" borderId="0" xfId="1" applyNumberFormat="1" applyFont="1" applyFill="1"/>
    <xf numFmtId="3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/>
    <xf numFmtId="164" fontId="0" fillId="0" borderId="0" xfId="1" applyNumberFormat="1" applyFont="1" applyFill="1" applyBorder="1" applyAlignment="1">
      <alignment horizontal="right"/>
    </xf>
    <xf numFmtId="0" fontId="0" fillId="0" borderId="0" xfId="0" applyFill="1"/>
    <xf numFmtId="0" fontId="11" fillId="0" borderId="0" xfId="0" applyFont="1" applyFill="1"/>
    <xf numFmtId="2" fontId="3" fillId="0" borderId="0" xfId="0" applyNumberFormat="1" applyFont="1" applyFill="1" applyAlignment="1">
      <alignment horizontal="left"/>
    </xf>
    <xf numFmtId="0" fontId="0" fillId="0" borderId="0" xfId="0" applyFill="1" applyAlignment="1"/>
    <xf numFmtId="0" fontId="0" fillId="0" borderId="1" xfId="0" applyFill="1" applyBorder="1"/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5" fillId="0" borderId="0" xfId="0" applyFont="1" applyFill="1"/>
    <xf numFmtId="164" fontId="0" fillId="0" borderId="0" xfId="1" applyNumberFormat="1" applyFont="1" applyFill="1"/>
    <xf numFmtId="165" fontId="0" fillId="0" borderId="0" xfId="0" applyNumberFormat="1" applyFill="1"/>
    <xf numFmtId="165" fontId="0" fillId="0" borderId="0" xfId="0" applyNumberFormat="1" applyFill="1" applyAlignment="1">
      <alignment horizontal="center"/>
    </xf>
    <xf numFmtId="166" fontId="0" fillId="0" borderId="0" xfId="0" applyNumberFormat="1" applyFill="1"/>
    <xf numFmtId="0" fontId="5" fillId="0" borderId="0" xfId="0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43" fontId="0" fillId="0" borderId="0" xfId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8" fontId="0" fillId="0" borderId="0" xfId="0" applyNumberFormat="1" applyFill="1"/>
    <xf numFmtId="43" fontId="0" fillId="0" borderId="0" xfId="0" applyNumberFormat="1" applyFill="1"/>
    <xf numFmtId="166" fontId="0" fillId="0" borderId="0" xfId="0" applyNumberFormat="1" applyFill="1" applyAlignment="1">
      <alignment horizontal="center"/>
    </xf>
    <xf numFmtId="167" fontId="0" fillId="0" borderId="0" xfId="1" applyNumberFormat="1" applyFont="1" applyFill="1"/>
    <xf numFmtId="0" fontId="5" fillId="0" borderId="0" xfId="0" applyFon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4" fillId="0" borderId="0" xfId="0" applyFont="1" applyFill="1"/>
    <xf numFmtId="168" fontId="0" fillId="0" borderId="0" xfId="1" applyNumberFormat="1" applyFont="1" applyFill="1"/>
    <xf numFmtId="0" fontId="0" fillId="0" borderId="0" xfId="0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wrapText="1"/>
    </xf>
    <xf numFmtId="0" fontId="0" fillId="0" borderId="0" xfId="0" applyFill="1" applyBorder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2" fontId="3" fillId="0" borderId="0" xfId="0" applyNumberFormat="1" applyFont="1" applyFill="1"/>
    <xf numFmtId="0" fontId="3" fillId="0" borderId="0" xfId="0" applyFont="1" applyFill="1" applyBorder="1" applyAlignment="1">
      <alignment horizontal="center"/>
    </xf>
    <xf numFmtId="164" fontId="0" fillId="0" borderId="0" xfId="1" applyNumberFormat="1" applyFont="1" applyFill="1" applyBorder="1"/>
    <xf numFmtId="0" fontId="6" fillId="0" borderId="0" xfId="0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169" fontId="0" fillId="0" borderId="0" xfId="1" applyNumberFormat="1" applyFont="1" applyFill="1" applyBorder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right"/>
    </xf>
    <xf numFmtId="2" fontId="8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/>
    <xf numFmtId="0" fontId="5" fillId="0" borderId="3" xfId="0" applyFont="1" applyFill="1" applyBorder="1" applyAlignment="1"/>
    <xf numFmtId="0" fontId="8" fillId="0" borderId="3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164" fontId="10" fillId="0" borderId="0" xfId="1" applyNumberFormat="1" applyFont="1" applyFill="1" applyAlignment="1">
      <alignment horizontal="right" wrapText="1"/>
    </xf>
    <xf numFmtId="164" fontId="8" fillId="0" borderId="0" xfId="1" applyNumberFormat="1" applyFont="1" applyFill="1" applyAlignment="1">
      <alignment horizontal="right" wrapText="1"/>
    </xf>
    <xf numFmtId="169" fontId="10" fillId="0" borderId="0" xfId="1" applyNumberFormat="1" applyFont="1" applyFill="1" applyAlignment="1">
      <alignment horizontal="right" wrapText="1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164" fontId="10" fillId="0" borderId="1" xfId="1" applyNumberFormat="1" applyFont="1" applyFill="1" applyBorder="1" applyAlignment="1">
      <alignment horizontal="right" wrapText="1"/>
    </xf>
    <xf numFmtId="164" fontId="10" fillId="0" borderId="1" xfId="1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top" wrapText="1"/>
    </xf>
    <xf numFmtId="164" fontId="10" fillId="0" borderId="0" xfId="1" applyNumberFormat="1" applyFont="1" applyFill="1" applyBorder="1" applyAlignment="1">
      <alignment horizontal="right" wrapText="1"/>
    </xf>
    <xf numFmtId="164" fontId="5" fillId="0" borderId="0" xfId="1" applyNumberFormat="1" applyFont="1" applyFill="1"/>
    <xf numFmtId="0" fontId="4" fillId="0" borderId="0" xfId="0" applyFont="1" applyFill="1" applyAlignment="1"/>
    <xf numFmtId="169" fontId="9" fillId="0" borderId="0" xfId="1" applyNumberFormat="1" applyFont="1" applyFill="1"/>
    <xf numFmtId="43" fontId="5" fillId="0" borderId="0" xfId="1" applyNumberFormat="1" applyFont="1" applyFill="1"/>
    <xf numFmtId="169" fontId="5" fillId="0" borderId="0" xfId="1" applyNumberFormat="1" applyFont="1" applyFill="1"/>
    <xf numFmtId="0" fontId="5" fillId="0" borderId="0" xfId="0" applyFont="1" applyFill="1" applyBorder="1"/>
    <xf numFmtId="0" fontId="5" fillId="0" borderId="0" xfId="0" applyFont="1" applyFill="1" applyAlignment="1">
      <alignment horizontal="centerContinuous"/>
    </xf>
    <xf numFmtId="170" fontId="5" fillId="0" borderId="0" xfId="0" applyNumberFormat="1" applyFont="1" applyFill="1" applyAlignment="1">
      <alignment horizontal="center"/>
    </xf>
    <xf numFmtId="170" fontId="5" fillId="0" borderId="0" xfId="0" applyNumberFormat="1" applyFont="1" applyFill="1" applyAlignment="1"/>
    <xf numFmtId="0" fontId="8" fillId="0" borderId="0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2" xfId="0" applyFont="1" applyFill="1" applyBorder="1"/>
    <xf numFmtId="0" fontId="8" fillId="0" borderId="1" xfId="0" applyFont="1" applyFill="1" applyBorder="1" applyAlignment="1">
      <alignment horizontal="right"/>
    </xf>
    <xf numFmtId="0" fontId="8" fillId="0" borderId="0" xfId="0" applyFont="1" applyFill="1" applyAlignment="1">
      <alignment horizontal="center" wrapText="1"/>
    </xf>
    <xf numFmtId="164" fontId="8" fillId="0" borderId="0" xfId="1" applyNumberFormat="1" applyFont="1" applyFill="1" applyAlignment="1">
      <alignment horizontal="center" wrapText="1"/>
    </xf>
    <xf numFmtId="164" fontId="11" fillId="0" borderId="0" xfId="1" applyNumberFormat="1" applyFont="1" applyFill="1"/>
    <xf numFmtId="164" fontId="5" fillId="0" borderId="0" xfId="1" applyNumberFormat="1" applyFont="1" applyFill="1" applyAlignment="1">
      <alignment horizontal="center" wrapText="1"/>
    </xf>
    <xf numFmtId="164" fontId="1" fillId="0" borderId="0" xfId="1" applyNumberFormat="1" applyFont="1" applyFill="1"/>
    <xf numFmtId="164" fontId="5" fillId="0" borderId="0" xfId="1" applyNumberFormat="1" applyFont="1" applyFill="1" applyAlignment="1">
      <alignment horizontal="left"/>
    </xf>
    <xf numFmtId="169" fontId="5" fillId="0" borderId="1" xfId="1" applyNumberFormat="1" applyFont="1" applyFill="1" applyBorder="1"/>
    <xf numFmtId="0" fontId="5" fillId="0" borderId="0" xfId="0" applyFont="1" applyFill="1" applyAlignment="1"/>
    <xf numFmtId="164" fontId="5" fillId="0" borderId="0" xfId="0" applyNumberFormat="1" applyFont="1" applyFill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4" fillId="0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5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vertical="top" wrapText="1"/>
    </xf>
    <xf numFmtId="0" fontId="8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left" vertical="top" wrapText="1"/>
    </xf>
    <xf numFmtId="0" fontId="8" fillId="0" borderId="2" xfId="0" applyFont="1" applyFill="1" applyBorder="1" applyAlignment="1">
      <alignment horizontal="left"/>
    </xf>
    <xf numFmtId="0" fontId="5" fillId="0" borderId="2" xfId="0" applyFont="1" applyFill="1" applyBorder="1"/>
    <xf numFmtId="0" fontId="5" fillId="0" borderId="1" xfId="0" applyFont="1" applyFill="1" applyBorder="1"/>
    <xf numFmtId="0" fontId="8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76200</xdr:rowOff>
        </xdr:from>
        <xdr:to>
          <xdr:col>1</xdr:col>
          <xdr:colOff>323850</xdr:colOff>
          <xdr:row>2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38100</xdr:rowOff>
        </xdr:from>
        <xdr:to>
          <xdr:col>1</xdr:col>
          <xdr:colOff>304800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38100</xdr:rowOff>
        </xdr:from>
        <xdr:to>
          <xdr:col>1</xdr:col>
          <xdr:colOff>304800</xdr:colOff>
          <xdr:row>3</xdr:row>
          <xdr:rowOff>19050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R74"/>
  <sheetViews>
    <sheetView tabSelected="1" zoomScaleNormal="100" zoomScaleSheetLayoutView="100" workbookViewId="0">
      <selection activeCell="D2" sqref="D2"/>
    </sheetView>
  </sheetViews>
  <sheetFormatPr defaultRowHeight="15" outlineLevelRow="1" x14ac:dyDescent="0.25"/>
  <cols>
    <col min="1" max="1" width="9.140625" style="5"/>
    <col min="2" max="2" width="7.85546875" style="5" customWidth="1"/>
    <col min="3" max="3" width="14.140625" style="5" customWidth="1"/>
    <col min="4" max="4" width="13.7109375" style="5" customWidth="1"/>
    <col min="5" max="5" width="8.85546875" style="5" customWidth="1"/>
    <col min="6" max="6" width="14.28515625" style="5" customWidth="1"/>
    <col min="7" max="7" width="11.140625" style="5" customWidth="1"/>
    <col min="8" max="8" width="17" style="5" customWidth="1"/>
    <col min="9" max="9" width="9.140625" style="5"/>
    <col min="10" max="10" width="9.140625" style="5" customWidth="1"/>
    <col min="11" max="11" width="11.85546875" style="5" customWidth="1"/>
    <col min="12" max="12" width="9.140625" style="5" customWidth="1"/>
    <col min="13" max="13" width="10.5703125" style="5" customWidth="1"/>
    <col min="14" max="15" width="9.140625" style="5" customWidth="1"/>
    <col min="16" max="257" width="9.140625" style="5"/>
    <col min="258" max="258" width="7" style="5" customWidth="1"/>
    <col min="259" max="259" width="14.140625" style="5" customWidth="1"/>
    <col min="260" max="260" width="13.7109375" style="5" customWidth="1"/>
    <col min="261" max="261" width="8.85546875" style="5" customWidth="1"/>
    <col min="262" max="262" width="14.28515625" style="5" customWidth="1"/>
    <col min="263" max="263" width="11.140625" style="5" customWidth="1"/>
    <col min="264" max="264" width="17" style="5" customWidth="1"/>
    <col min="265" max="266" width="9.140625" style="5"/>
    <col min="267" max="267" width="11.85546875" style="5" customWidth="1"/>
    <col min="268" max="268" width="9.140625" style="5"/>
    <col min="269" max="269" width="10.28515625" style="5" bestFit="1" customWidth="1"/>
    <col min="270" max="513" width="9.140625" style="5"/>
    <col min="514" max="514" width="7" style="5" customWidth="1"/>
    <col min="515" max="515" width="14.140625" style="5" customWidth="1"/>
    <col min="516" max="516" width="13.7109375" style="5" customWidth="1"/>
    <col min="517" max="517" width="8.85546875" style="5" customWidth="1"/>
    <col min="518" max="518" width="14.28515625" style="5" customWidth="1"/>
    <col min="519" max="519" width="11.140625" style="5" customWidth="1"/>
    <col min="520" max="520" width="17" style="5" customWidth="1"/>
    <col min="521" max="522" width="9.140625" style="5"/>
    <col min="523" max="523" width="11.85546875" style="5" customWidth="1"/>
    <col min="524" max="524" width="9.140625" style="5"/>
    <col min="525" max="525" width="10.28515625" style="5" bestFit="1" customWidth="1"/>
    <col min="526" max="769" width="9.140625" style="5"/>
    <col min="770" max="770" width="7" style="5" customWidth="1"/>
    <col min="771" max="771" width="14.140625" style="5" customWidth="1"/>
    <col min="772" max="772" width="13.7109375" style="5" customWidth="1"/>
    <col min="773" max="773" width="8.85546875" style="5" customWidth="1"/>
    <col min="774" max="774" width="14.28515625" style="5" customWidth="1"/>
    <col min="775" max="775" width="11.140625" style="5" customWidth="1"/>
    <col min="776" max="776" width="17" style="5" customWidth="1"/>
    <col min="777" max="778" width="9.140625" style="5"/>
    <col min="779" max="779" width="11.85546875" style="5" customWidth="1"/>
    <col min="780" max="780" width="9.140625" style="5"/>
    <col min="781" max="781" width="10.28515625" style="5" bestFit="1" customWidth="1"/>
    <col min="782" max="1025" width="9.140625" style="5"/>
    <col min="1026" max="1026" width="7" style="5" customWidth="1"/>
    <col min="1027" max="1027" width="14.140625" style="5" customWidth="1"/>
    <col min="1028" max="1028" width="13.7109375" style="5" customWidth="1"/>
    <col min="1029" max="1029" width="8.85546875" style="5" customWidth="1"/>
    <col min="1030" max="1030" width="14.28515625" style="5" customWidth="1"/>
    <col min="1031" max="1031" width="11.140625" style="5" customWidth="1"/>
    <col min="1032" max="1032" width="17" style="5" customWidth="1"/>
    <col min="1033" max="1034" width="9.140625" style="5"/>
    <col min="1035" max="1035" width="11.85546875" style="5" customWidth="1"/>
    <col min="1036" max="1036" width="9.140625" style="5"/>
    <col min="1037" max="1037" width="10.28515625" style="5" bestFit="1" customWidth="1"/>
    <col min="1038" max="1281" width="9.140625" style="5"/>
    <col min="1282" max="1282" width="7" style="5" customWidth="1"/>
    <col min="1283" max="1283" width="14.140625" style="5" customWidth="1"/>
    <col min="1284" max="1284" width="13.7109375" style="5" customWidth="1"/>
    <col min="1285" max="1285" width="8.85546875" style="5" customWidth="1"/>
    <col min="1286" max="1286" width="14.28515625" style="5" customWidth="1"/>
    <col min="1287" max="1287" width="11.140625" style="5" customWidth="1"/>
    <col min="1288" max="1288" width="17" style="5" customWidth="1"/>
    <col min="1289" max="1290" width="9.140625" style="5"/>
    <col min="1291" max="1291" width="11.85546875" style="5" customWidth="1"/>
    <col min="1292" max="1292" width="9.140625" style="5"/>
    <col min="1293" max="1293" width="10.28515625" style="5" bestFit="1" customWidth="1"/>
    <col min="1294" max="1537" width="9.140625" style="5"/>
    <col min="1538" max="1538" width="7" style="5" customWidth="1"/>
    <col min="1539" max="1539" width="14.140625" style="5" customWidth="1"/>
    <col min="1540" max="1540" width="13.7109375" style="5" customWidth="1"/>
    <col min="1541" max="1541" width="8.85546875" style="5" customWidth="1"/>
    <col min="1542" max="1542" width="14.28515625" style="5" customWidth="1"/>
    <col min="1543" max="1543" width="11.140625" style="5" customWidth="1"/>
    <col min="1544" max="1544" width="17" style="5" customWidth="1"/>
    <col min="1545" max="1546" width="9.140625" style="5"/>
    <col min="1547" max="1547" width="11.85546875" style="5" customWidth="1"/>
    <col min="1548" max="1548" width="9.140625" style="5"/>
    <col min="1549" max="1549" width="10.28515625" style="5" bestFit="1" customWidth="1"/>
    <col min="1550" max="1793" width="9.140625" style="5"/>
    <col min="1794" max="1794" width="7" style="5" customWidth="1"/>
    <col min="1795" max="1795" width="14.140625" style="5" customWidth="1"/>
    <col min="1796" max="1796" width="13.7109375" style="5" customWidth="1"/>
    <col min="1797" max="1797" width="8.85546875" style="5" customWidth="1"/>
    <col min="1798" max="1798" width="14.28515625" style="5" customWidth="1"/>
    <col min="1799" max="1799" width="11.140625" style="5" customWidth="1"/>
    <col min="1800" max="1800" width="17" style="5" customWidth="1"/>
    <col min="1801" max="1802" width="9.140625" style="5"/>
    <col min="1803" max="1803" width="11.85546875" style="5" customWidth="1"/>
    <col min="1804" max="1804" width="9.140625" style="5"/>
    <col min="1805" max="1805" width="10.28515625" style="5" bestFit="1" customWidth="1"/>
    <col min="1806" max="2049" width="9.140625" style="5"/>
    <col min="2050" max="2050" width="7" style="5" customWidth="1"/>
    <col min="2051" max="2051" width="14.140625" style="5" customWidth="1"/>
    <col min="2052" max="2052" width="13.7109375" style="5" customWidth="1"/>
    <col min="2053" max="2053" width="8.85546875" style="5" customWidth="1"/>
    <col min="2054" max="2054" width="14.28515625" style="5" customWidth="1"/>
    <col min="2055" max="2055" width="11.140625" style="5" customWidth="1"/>
    <col min="2056" max="2056" width="17" style="5" customWidth="1"/>
    <col min="2057" max="2058" width="9.140625" style="5"/>
    <col min="2059" max="2059" width="11.85546875" style="5" customWidth="1"/>
    <col min="2060" max="2060" width="9.140625" style="5"/>
    <col min="2061" max="2061" width="10.28515625" style="5" bestFit="1" customWidth="1"/>
    <col min="2062" max="2305" width="9.140625" style="5"/>
    <col min="2306" max="2306" width="7" style="5" customWidth="1"/>
    <col min="2307" max="2307" width="14.140625" style="5" customWidth="1"/>
    <col min="2308" max="2308" width="13.7109375" style="5" customWidth="1"/>
    <col min="2309" max="2309" width="8.85546875" style="5" customWidth="1"/>
    <col min="2310" max="2310" width="14.28515625" style="5" customWidth="1"/>
    <col min="2311" max="2311" width="11.140625" style="5" customWidth="1"/>
    <col min="2312" max="2312" width="17" style="5" customWidth="1"/>
    <col min="2313" max="2314" width="9.140625" style="5"/>
    <col min="2315" max="2315" width="11.85546875" style="5" customWidth="1"/>
    <col min="2316" max="2316" width="9.140625" style="5"/>
    <col min="2317" max="2317" width="10.28515625" style="5" bestFit="1" customWidth="1"/>
    <col min="2318" max="2561" width="9.140625" style="5"/>
    <col min="2562" max="2562" width="7" style="5" customWidth="1"/>
    <col min="2563" max="2563" width="14.140625" style="5" customWidth="1"/>
    <col min="2564" max="2564" width="13.7109375" style="5" customWidth="1"/>
    <col min="2565" max="2565" width="8.85546875" style="5" customWidth="1"/>
    <col min="2566" max="2566" width="14.28515625" style="5" customWidth="1"/>
    <col min="2567" max="2567" width="11.140625" style="5" customWidth="1"/>
    <col min="2568" max="2568" width="17" style="5" customWidth="1"/>
    <col min="2569" max="2570" width="9.140625" style="5"/>
    <col min="2571" max="2571" width="11.85546875" style="5" customWidth="1"/>
    <col min="2572" max="2572" width="9.140625" style="5"/>
    <col min="2573" max="2573" width="10.28515625" style="5" bestFit="1" customWidth="1"/>
    <col min="2574" max="2817" width="9.140625" style="5"/>
    <col min="2818" max="2818" width="7" style="5" customWidth="1"/>
    <col min="2819" max="2819" width="14.140625" style="5" customWidth="1"/>
    <col min="2820" max="2820" width="13.7109375" style="5" customWidth="1"/>
    <col min="2821" max="2821" width="8.85546875" style="5" customWidth="1"/>
    <col min="2822" max="2822" width="14.28515625" style="5" customWidth="1"/>
    <col min="2823" max="2823" width="11.140625" style="5" customWidth="1"/>
    <col min="2824" max="2824" width="17" style="5" customWidth="1"/>
    <col min="2825" max="2826" width="9.140625" style="5"/>
    <col min="2827" max="2827" width="11.85546875" style="5" customWidth="1"/>
    <col min="2828" max="2828" width="9.140625" style="5"/>
    <col min="2829" max="2829" width="10.28515625" style="5" bestFit="1" customWidth="1"/>
    <col min="2830" max="3073" width="9.140625" style="5"/>
    <col min="3074" max="3074" width="7" style="5" customWidth="1"/>
    <col min="3075" max="3075" width="14.140625" style="5" customWidth="1"/>
    <col min="3076" max="3076" width="13.7109375" style="5" customWidth="1"/>
    <col min="3077" max="3077" width="8.85546875" style="5" customWidth="1"/>
    <col min="3078" max="3078" width="14.28515625" style="5" customWidth="1"/>
    <col min="3079" max="3079" width="11.140625" style="5" customWidth="1"/>
    <col min="3080" max="3080" width="17" style="5" customWidth="1"/>
    <col min="3081" max="3082" width="9.140625" style="5"/>
    <col min="3083" max="3083" width="11.85546875" style="5" customWidth="1"/>
    <col min="3084" max="3084" width="9.140625" style="5"/>
    <col min="3085" max="3085" width="10.28515625" style="5" bestFit="1" customWidth="1"/>
    <col min="3086" max="3329" width="9.140625" style="5"/>
    <col min="3330" max="3330" width="7" style="5" customWidth="1"/>
    <col min="3331" max="3331" width="14.140625" style="5" customWidth="1"/>
    <col min="3332" max="3332" width="13.7109375" style="5" customWidth="1"/>
    <col min="3333" max="3333" width="8.85546875" style="5" customWidth="1"/>
    <col min="3334" max="3334" width="14.28515625" style="5" customWidth="1"/>
    <col min="3335" max="3335" width="11.140625" style="5" customWidth="1"/>
    <col min="3336" max="3336" width="17" style="5" customWidth="1"/>
    <col min="3337" max="3338" width="9.140625" style="5"/>
    <col min="3339" max="3339" width="11.85546875" style="5" customWidth="1"/>
    <col min="3340" max="3340" width="9.140625" style="5"/>
    <col min="3341" max="3341" width="10.28515625" style="5" bestFit="1" customWidth="1"/>
    <col min="3342" max="3585" width="9.140625" style="5"/>
    <col min="3586" max="3586" width="7" style="5" customWidth="1"/>
    <col min="3587" max="3587" width="14.140625" style="5" customWidth="1"/>
    <col min="3588" max="3588" width="13.7109375" style="5" customWidth="1"/>
    <col min="3589" max="3589" width="8.85546875" style="5" customWidth="1"/>
    <col min="3590" max="3590" width="14.28515625" style="5" customWidth="1"/>
    <col min="3591" max="3591" width="11.140625" style="5" customWidth="1"/>
    <col min="3592" max="3592" width="17" style="5" customWidth="1"/>
    <col min="3593" max="3594" width="9.140625" style="5"/>
    <col min="3595" max="3595" width="11.85546875" style="5" customWidth="1"/>
    <col min="3596" max="3596" width="9.140625" style="5"/>
    <col min="3597" max="3597" width="10.28515625" style="5" bestFit="1" customWidth="1"/>
    <col min="3598" max="3841" width="9.140625" style="5"/>
    <col min="3842" max="3842" width="7" style="5" customWidth="1"/>
    <col min="3843" max="3843" width="14.140625" style="5" customWidth="1"/>
    <col min="3844" max="3844" width="13.7109375" style="5" customWidth="1"/>
    <col min="3845" max="3845" width="8.85546875" style="5" customWidth="1"/>
    <col min="3846" max="3846" width="14.28515625" style="5" customWidth="1"/>
    <col min="3847" max="3847" width="11.140625" style="5" customWidth="1"/>
    <col min="3848" max="3848" width="17" style="5" customWidth="1"/>
    <col min="3849" max="3850" width="9.140625" style="5"/>
    <col min="3851" max="3851" width="11.85546875" style="5" customWidth="1"/>
    <col min="3852" max="3852" width="9.140625" style="5"/>
    <col min="3853" max="3853" width="10.28515625" style="5" bestFit="1" customWidth="1"/>
    <col min="3854" max="4097" width="9.140625" style="5"/>
    <col min="4098" max="4098" width="7" style="5" customWidth="1"/>
    <col min="4099" max="4099" width="14.140625" style="5" customWidth="1"/>
    <col min="4100" max="4100" width="13.7109375" style="5" customWidth="1"/>
    <col min="4101" max="4101" width="8.85546875" style="5" customWidth="1"/>
    <col min="4102" max="4102" width="14.28515625" style="5" customWidth="1"/>
    <col min="4103" max="4103" width="11.140625" style="5" customWidth="1"/>
    <col min="4104" max="4104" width="17" style="5" customWidth="1"/>
    <col min="4105" max="4106" width="9.140625" style="5"/>
    <col min="4107" max="4107" width="11.85546875" style="5" customWidth="1"/>
    <col min="4108" max="4108" width="9.140625" style="5"/>
    <col min="4109" max="4109" width="10.28515625" style="5" bestFit="1" customWidth="1"/>
    <col min="4110" max="4353" width="9.140625" style="5"/>
    <col min="4354" max="4354" width="7" style="5" customWidth="1"/>
    <col min="4355" max="4355" width="14.140625" style="5" customWidth="1"/>
    <col min="4356" max="4356" width="13.7109375" style="5" customWidth="1"/>
    <col min="4357" max="4357" width="8.85546875" style="5" customWidth="1"/>
    <col min="4358" max="4358" width="14.28515625" style="5" customWidth="1"/>
    <col min="4359" max="4359" width="11.140625" style="5" customWidth="1"/>
    <col min="4360" max="4360" width="17" style="5" customWidth="1"/>
    <col min="4361" max="4362" width="9.140625" style="5"/>
    <col min="4363" max="4363" width="11.85546875" style="5" customWidth="1"/>
    <col min="4364" max="4364" width="9.140625" style="5"/>
    <col min="4365" max="4365" width="10.28515625" style="5" bestFit="1" customWidth="1"/>
    <col min="4366" max="4609" width="9.140625" style="5"/>
    <col min="4610" max="4610" width="7" style="5" customWidth="1"/>
    <col min="4611" max="4611" width="14.140625" style="5" customWidth="1"/>
    <col min="4612" max="4612" width="13.7109375" style="5" customWidth="1"/>
    <col min="4613" max="4613" width="8.85546875" style="5" customWidth="1"/>
    <col min="4614" max="4614" width="14.28515625" style="5" customWidth="1"/>
    <col min="4615" max="4615" width="11.140625" style="5" customWidth="1"/>
    <col min="4616" max="4616" width="17" style="5" customWidth="1"/>
    <col min="4617" max="4618" width="9.140625" style="5"/>
    <col min="4619" max="4619" width="11.85546875" style="5" customWidth="1"/>
    <col min="4620" max="4620" width="9.140625" style="5"/>
    <col min="4621" max="4621" width="10.28515625" style="5" bestFit="1" customWidth="1"/>
    <col min="4622" max="4865" width="9.140625" style="5"/>
    <col min="4866" max="4866" width="7" style="5" customWidth="1"/>
    <col min="4867" max="4867" width="14.140625" style="5" customWidth="1"/>
    <col min="4868" max="4868" width="13.7109375" style="5" customWidth="1"/>
    <col min="4869" max="4869" width="8.85546875" style="5" customWidth="1"/>
    <col min="4870" max="4870" width="14.28515625" style="5" customWidth="1"/>
    <col min="4871" max="4871" width="11.140625" style="5" customWidth="1"/>
    <col min="4872" max="4872" width="17" style="5" customWidth="1"/>
    <col min="4873" max="4874" width="9.140625" style="5"/>
    <col min="4875" max="4875" width="11.85546875" style="5" customWidth="1"/>
    <col min="4876" max="4876" width="9.140625" style="5"/>
    <col min="4877" max="4877" width="10.28515625" style="5" bestFit="1" customWidth="1"/>
    <col min="4878" max="5121" width="9.140625" style="5"/>
    <col min="5122" max="5122" width="7" style="5" customWidth="1"/>
    <col min="5123" max="5123" width="14.140625" style="5" customWidth="1"/>
    <col min="5124" max="5124" width="13.7109375" style="5" customWidth="1"/>
    <col min="5125" max="5125" width="8.85546875" style="5" customWidth="1"/>
    <col min="5126" max="5126" width="14.28515625" style="5" customWidth="1"/>
    <col min="5127" max="5127" width="11.140625" style="5" customWidth="1"/>
    <col min="5128" max="5128" width="17" style="5" customWidth="1"/>
    <col min="5129" max="5130" width="9.140625" style="5"/>
    <col min="5131" max="5131" width="11.85546875" style="5" customWidth="1"/>
    <col min="5132" max="5132" width="9.140625" style="5"/>
    <col min="5133" max="5133" width="10.28515625" style="5" bestFit="1" customWidth="1"/>
    <col min="5134" max="5377" width="9.140625" style="5"/>
    <col min="5378" max="5378" width="7" style="5" customWidth="1"/>
    <col min="5379" max="5379" width="14.140625" style="5" customWidth="1"/>
    <col min="5380" max="5380" width="13.7109375" style="5" customWidth="1"/>
    <col min="5381" max="5381" width="8.85546875" style="5" customWidth="1"/>
    <col min="5382" max="5382" width="14.28515625" style="5" customWidth="1"/>
    <col min="5383" max="5383" width="11.140625" style="5" customWidth="1"/>
    <col min="5384" max="5384" width="17" style="5" customWidth="1"/>
    <col min="5385" max="5386" width="9.140625" style="5"/>
    <col min="5387" max="5387" width="11.85546875" style="5" customWidth="1"/>
    <col min="5388" max="5388" width="9.140625" style="5"/>
    <col min="5389" max="5389" width="10.28515625" style="5" bestFit="1" customWidth="1"/>
    <col min="5390" max="5633" width="9.140625" style="5"/>
    <col min="5634" max="5634" width="7" style="5" customWidth="1"/>
    <col min="5635" max="5635" width="14.140625" style="5" customWidth="1"/>
    <col min="5636" max="5636" width="13.7109375" style="5" customWidth="1"/>
    <col min="5637" max="5637" width="8.85546875" style="5" customWidth="1"/>
    <col min="5638" max="5638" width="14.28515625" style="5" customWidth="1"/>
    <col min="5639" max="5639" width="11.140625" style="5" customWidth="1"/>
    <col min="5640" max="5640" width="17" style="5" customWidth="1"/>
    <col min="5641" max="5642" width="9.140625" style="5"/>
    <col min="5643" max="5643" width="11.85546875" style="5" customWidth="1"/>
    <col min="5644" max="5644" width="9.140625" style="5"/>
    <col min="5645" max="5645" width="10.28515625" style="5" bestFit="1" customWidth="1"/>
    <col min="5646" max="5889" width="9.140625" style="5"/>
    <col min="5890" max="5890" width="7" style="5" customWidth="1"/>
    <col min="5891" max="5891" width="14.140625" style="5" customWidth="1"/>
    <col min="5892" max="5892" width="13.7109375" style="5" customWidth="1"/>
    <col min="5893" max="5893" width="8.85546875" style="5" customWidth="1"/>
    <col min="5894" max="5894" width="14.28515625" style="5" customWidth="1"/>
    <col min="5895" max="5895" width="11.140625" style="5" customWidth="1"/>
    <col min="5896" max="5896" width="17" style="5" customWidth="1"/>
    <col min="5897" max="5898" width="9.140625" style="5"/>
    <col min="5899" max="5899" width="11.85546875" style="5" customWidth="1"/>
    <col min="5900" max="5900" width="9.140625" style="5"/>
    <col min="5901" max="5901" width="10.28515625" style="5" bestFit="1" customWidth="1"/>
    <col min="5902" max="6145" width="9.140625" style="5"/>
    <col min="6146" max="6146" width="7" style="5" customWidth="1"/>
    <col min="6147" max="6147" width="14.140625" style="5" customWidth="1"/>
    <col min="6148" max="6148" width="13.7109375" style="5" customWidth="1"/>
    <col min="6149" max="6149" width="8.85546875" style="5" customWidth="1"/>
    <col min="6150" max="6150" width="14.28515625" style="5" customWidth="1"/>
    <col min="6151" max="6151" width="11.140625" style="5" customWidth="1"/>
    <col min="6152" max="6152" width="17" style="5" customWidth="1"/>
    <col min="6153" max="6154" width="9.140625" style="5"/>
    <col min="6155" max="6155" width="11.85546875" style="5" customWidth="1"/>
    <col min="6156" max="6156" width="9.140625" style="5"/>
    <col min="6157" max="6157" width="10.28515625" style="5" bestFit="1" customWidth="1"/>
    <col min="6158" max="6401" width="9.140625" style="5"/>
    <col min="6402" max="6402" width="7" style="5" customWidth="1"/>
    <col min="6403" max="6403" width="14.140625" style="5" customWidth="1"/>
    <col min="6404" max="6404" width="13.7109375" style="5" customWidth="1"/>
    <col min="6405" max="6405" width="8.85546875" style="5" customWidth="1"/>
    <col min="6406" max="6406" width="14.28515625" style="5" customWidth="1"/>
    <col min="6407" max="6407" width="11.140625" style="5" customWidth="1"/>
    <col min="6408" max="6408" width="17" style="5" customWidth="1"/>
    <col min="6409" max="6410" width="9.140625" style="5"/>
    <col min="6411" max="6411" width="11.85546875" style="5" customWidth="1"/>
    <col min="6412" max="6412" width="9.140625" style="5"/>
    <col min="6413" max="6413" width="10.28515625" style="5" bestFit="1" customWidth="1"/>
    <col min="6414" max="6657" width="9.140625" style="5"/>
    <col min="6658" max="6658" width="7" style="5" customWidth="1"/>
    <col min="6659" max="6659" width="14.140625" style="5" customWidth="1"/>
    <col min="6660" max="6660" width="13.7109375" style="5" customWidth="1"/>
    <col min="6661" max="6661" width="8.85546875" style="5" customWidth="1"/>
    <col min="6662" max="6662" width="14.28515625" style="5" customWidth="1"/>
    <col min="6663" max="6663" width="11.140625" style="5" customWidth="1"/>
    <col min="6664" max="6664" width="17" style="5" customWidth="1"/>
    <col min="6665" max="6666" width="9.140625" style="5"/>
    <col min="6667" max="6667" width="11.85546875" style="5" customWidth="1"/>
    <col min="6668" max="6668" width="9.140625" style="5"/>
    <col min="6669" max="6669" width="10.28515625" style="5" bestFit="1" customWidth="1"/>
    <col min="6670" max="6913" width="9.140625" style="5"/>
    <col min="6914" max="6914" width="7" style="5" customWidth="1"/>
    <col min="6915" max="6915" width="14.140625" style="5" customWidth="1"/>
    <col min="6916" max="6916" width="13.7109375" style="5" customWidth="1"/>
    <col min="6917" max="6917" width="8.85546875" style="5" customWidth="1"/>
    <col min="6918" max="6918" width="14.28515625" style="5" customWidth="1"/>
    <col min="6919" max="6919" width="11.140625" style="5" customWidth="1"/>
    <col min="6920" max="6920" width="17" style="5" customWidth="1"/>
    <col min="6921" max="6922" width="9.140625" style="5"/>
    <col min="6923" max="6923" width="11.85546875" style="5" customWidth="1"/>
    <col min="6924" max="6924" width="9.140625" style="5"/>
    <col min="6925" max="6925" width="10.28515625" style="5" bestFit="1" customWidth="1"/>
    <col min="6926" max="7169" width="9.140625" style="5"/>
    <col min="7170" max="7170" width="7" style="5" customWidth="1"/>
    <col min="7171" max="7171" width="14.140625" style="5" customWidth="1"/>
    <col min="7172" max="7172" width="13.7109375" style="5" customWidth="1"/>
    <col min="7173" max="7173" width="8.85546875" style="5" customWidth="1"/>
    <col min="7174" max="7174" width="14.28515625" style="5" customWidth="1"/>
    <col min="7175" max="7175" width="11.140625" style="5" customWidth="1"/>
    <col min="7176" max="7176" width="17" style="5" customWidth="1"/>
    <col min="7177" max="7178" width="9.140625" style="5"/>
    <col min="7179" max="7179" width="11.85546875" style="5" customWidth="1"/>
    <col min="7180" max="7180" width="9.140625" style="5"/>
    <col min="7181" max="7181" width="10.28515625" style="5" bestFit="1" customWidth="1"/>
    <col min="7182" max="7425" width="9.140625" style="5"/>
    <col min="7426" max="7426" width="7" style="5" customWidth="1"/>
    <col min="7427" max="7427" width="14.140625" style="5" customWidth="1"/>
    <col min="7428" max="7428" width="13.7109375" style="5" customWidth="1"/>
    <col min="7429" max="7429" width="8.85546875" style="5" customWidth="1"/>
    <col min="7430" max="7430" width="14.28515625" style="5" customWidth="1"/>
    <col min="7431" max="7431" width="11.140625" style="5" customWidth="1"/>
    <col min="7432" max="7432" width="17" style="5" customWidth="1"/>
    <col min="7433" max="7434" width="9.140625" style="5"/>
    <col min="7435" max="7435" width="11.85546875" style="5" customWidth="1"/>
    <col min="7436" max="7436" width="9.140625" style="5"/>
    <col min="7437" max="7437" width="10.28515625" style="5" bestFit="1" customWidth="1"/>
    <col min="7438" max="7681" width="9.140625" style="5"/>
    <col min="7682" max="7682" width="7" style="5" customWidth="1"/>
    <col min="7683" max="7683" width="14.140625" style="5" customWidth="1"/>
    <col min="7684" max="7684" width="13.7109375" style="5" customWidth="1"/>
    <col min="7685" max="7685" width="8.85546875" style="5" customWidth="1"/>
    <col min="7686" max="7686" width="14.28515625" style="5" customWidth="1"/>
    <col min="7687" max="7687" width="11.140625" style="5" customWidth="1"/>
    <col min="7688" max="7688" width="17" style="5" customWidth="1"/>
    <col min="7689" max="7690" width="9.140625" style="5"/>
    <col min="7691" max="7691" width="11.85546875" style="5" customWidth="1"/>
    <col min="7692" max="7692" width="9.140625" style="5"/>
    <col min="7693" max="7693" width="10.28515625" style="5" bestFit="1" customWidth="1"/>
    <col min="7694" max="7937" width="9.140625" style="5"/>
    <col min="7938" max="7938" width="7" style="5" customWidth="1"/>
    <col min="7939" max="7939" width="14.140625" style="5" customWidth="1"/>
    <col min="7940" max="7940" width="13.7109375" style="5" customWidth="1"/>
    <col min="7941" max="7941" width="8.85546875" style="5" customWidth="1"/>
    <col min="7942" max="7942" width="14.28515625" style="5" customWidth="1"/>
    <col min="7943" max="7943" width="11.140625" style="5" customWidth="1"/>
    <col min="7944" max="7944" width="17" style="5" customWidth="1"/>
    <col min="7945" max="7946" width="9.140625" style="5"/>
    <col min="7947" max="7947" width="11.85546875" style="5" customWidth="1"/>
    <col min="7948" max="7948" width="9.140625" style="5"/>
    <col min="7949" max="7949" width="10.28515625" style="5" bestFit="1" customWidth="1"/>
    <col min="7950" max="8193" width="9.140625" style="5"/>
    <col min="8194" max="8194" width="7" style="5" customWidth="1"/>
    <col min="8195" max="8195" width="14.140625" style="5" customWidth="1"/>
    <col min="8196" max="8196" width="13.7109375" style="5" customWidth="1"/>
    <col min="8197" max="8197" width="8.85546875" style="5" customWidth="1"/>
    <col min="8198" max="8198" width="14.28515625" style="5" customWidth="1"/>
    <col min="8199" max="8199" width="11.140625" style="5" customWidth="1"/>
    <col min="8200" max="8200" width="17" style="5" customWidth="1"/>
    <col min="8201" max="8202" width="9.140625" style="5"/>
    <col min="8203" max="8203" width="11.85546875" style="5" customWidth="1"/>
    <col min="8204" max="8204" width="9.140625" style="5"/>
    <col min="8205" max="8205" width="10.28515625" style="5" bestFit="1" customWidth="1"/>
    <col min="8206" max="8449" width="9.140625" style="5"/>
    <col min="8450" max="8450" width="7" style="5" customWidth="1"/>
    <col min="8451" max="8451" width="14.140625" style="5" customWidth="1"/>
    <col min="8452" max="8452" width="13.7109375" style="5" customWidth="1"/>
    <col min="8453" max="8453" width="8.85546875" style="5" customWidth="1"/>
    <col min="8454" max="8454" width="14.28515625" style="5" customWidth="1"/>
    <col min="8455" max="8455" width="11.140625" style="5" customWidth="1"/>
    <col min="8456" max="8456" width="17" style="5" customWidth="1"/>
    <col min="8457" max="8458" width="9.140625" style="5"/>
    <col min="8459" max="8459" width="11.85546875" style="5" customWidth="1"/>
    <col min="8460" max="8460" width="9.140625" style="5"/>
    <col min="8461" max="8461" width="10.28515625" style="5" bestFit="1" customWidth="1"/>
    <col min="8462" max="8705" width="9.140625" style="5"/>
    <col min="8706" max="8706" width="7" style="5" customWidth="1"/>
    <col min="8707" max="8707" width="14.140625" style="5" customWidth="1"/>
    <col min="8708" max="8708" width="13.7109375" style="5" customWidth="1"/>
    <col min="8709" max="8709" width="8.85546875" style="5" customWidth="1"/>
    <col min="8710" max="8710" width="14.28515625" style="5" customWidth="1"/>
    <col min="8711" max="8711" width="11.140625" style="5" customWidth="1"/>
    <col min="8712" max="8712" width="17" style="5" customWidth="1"/>
    <col min="8713" max="8714" width="9.140625" style="5"/>
    <col min="8715" max="8715" width="11.85546875" style="5" customWidth="1"/>
    <col min="8716" max="8716" width="9.140625" style="5"/>
    <col min="8717" max="8717" width="10.28515625" style="5" bestFit="1" customWidth="1"/>
    <col min="8718" max="8961" width="9.140625" style="5"/>
    <col min="8962" max="8962" width="7" style="5" customWidth="1"/>
    <col min="8963" max="8963" width="14.140625" style="5" customWidth="1"/>
    <col min="8964" max="8964" width="13.7109375" style="5" customWidth="1"/>
    <col min="8965" max="8965" width="8.85546875" style="5" customWidth="1"/>
    <col min="8966" max="8966" width="14.28515625" style="5" customWidth="1"/>
    <col min="8967" max="8967" width="11.140625" style="5" customWidth="1"/>
    <col min="8968" max="8968" width="17" style="5" customWidth="1"/>
    <col min="8969" max="8970" width="9.140625" style="5"/>
    <col min="8971" max="8971" width="11.85546875" style="5" customWidth="1"/>
    <col min="8972" max="8972" width="9.140625" style="5"/>
    <col min="8973" max="8973" width="10.28515625" style="5" bestFit="1" customWidth="1"/>
    <col min="8974" max="9217" width="9.140625" style="5"/>
    <col min="9218" max="9218" width="7" style="5" customWidth="1"/>
    <col min="9219" max="9219" width="14.140625" style="5" customWidth="1"/>
    <col min="9220" max="9220" width="13.7109375" style="5" customWidth="1"/>
    <col min="9221" max="9221" width="8.85546875" style="5" customWidth="1"/>
    <col min="9222" max="9222" width="14.28515625" style="5" customWidth="1"/>
    <col min="9223" max="9223" width="11.140625" style="5" customWidth="1"/>
    <col min="9224" max="9224" width="17" style="5" customWidth="1"/>
    <col min="9225" max="9226" width="9.140625" style="5"/>
    <col min="9227" max="9227" width="11.85546875" style="5" customWidth="1"/>
    <col min="9228" max="9228" width="9.140625" style="5"/>
    <col min="9229" max="9229" width="10.28515625" style="5" bestFit="1" customWidth="1"/>
    <col min="9230" max="9473" width="9.140625" style="5"/>
    <col min="9474" max="9474" width="7" style="5" customWidth="1"/>
    <col min="9475" max="9475" width="14.140625" style="5" customWidth="1"/>
    <col min="9476" max="9476" width="13.7109375" style="5" customWidth="1"/>
    <col min="9477" max="9477" width="8.85546875" style="5" customWidth="1"/>
    <col min="9478" max="9478" width="14.28515625" style="5" customWidth="1"/>
    <col min="9479" max="9479" width="11.140625" style="5" customWidth="1"/>
    <col min="9480" max="9480" width="17" style="5" customWidth="1"/>
    <col min="9481" max="9482" width="9.140625" style="5"/>
    <col min="9483" max="9483" width="11.85546875" style="5" customWidth="1"/>
    <col min="9484" max="9484" width="9.140625" style="5"/>
    <col min="9485" max="9485" width="10.28515625" style="5" bestFit="1" customWidth="1"/>
    <col min="9486" max="9729" width="9.140625" style="5"/>
    <col min="9730" max="9730" width="7" style="5" customWidth="1"/>
    <col min="9731" max="9731" width="14.140625" style="5" customWidth="1"/>
    <col min="9732" max="9732" width="13.7109375" style="5" customWidth="1"/>
    <col min="9733" max="9733" width="8.85546875" style="5" customWidth="1"/>
    <col min="9734" max="9734" width="14.28515625" style="5" customWidth="1"/>
    <col min="9735" max="9735" width="11.140625" style="5" customWidth="1"/>
    <col min="9736" max="9736" width="17" style="5" customWidth="1"/>
    <col min="9737" max="9738" width="9.140625" style="5"/>
    <col min="9739" max="9739" width="11.85546875" style="5" customWidth="1"/>
    <col min="9740" max="9740" width="9.140625" style="5"/>
    <col min="9741" max="9741" width="10.28515625" style="5" bestFit="1" customWidth="1"/>
    <col min="9742" max="9985" width="9.140625" style="5"/>
    <col min="9986" max="9986" width="7" style="5" customWidth="1"/>
    <col min="9987" max="9987" width="14.140625" style="5" customWidth="1"/>
    <col min="9988" max="9988" width="13.7109375" style="5" customWidth="1"/>
    <col min="9989" max="9989" width="8.85546875" style="5" customWidth="1"/>
    <col min="9990" max="9990" width="14.28515625" style="5" customWidth="1"/>
    <col min="9991" max="9991" width="11.140625" style="5" customWidth="1"/>
    <col min="9992" max="9992" width="17" style="5" customWidth="1"/>
    <col min="9993" max="9994" width="9.140625" style="5"/>
    <col min="9995" max="9995" width="11.85546875" style="5" customWidth="1"/>
    <col min="9996" max="9996" width="9.140625" style="5"/>
    <col min="9997" max="9997" width="10.28515625" style="5" bestFit="1" customWidth="1"/>
    <col min="9998" max="10241" width="9.140625" style="5"/>
    <col min="10242" max="10242" width="7" style="5" customWidth="1"/>
    <col min="10243" max="10243" width="14.140625" style="5" customWidth="1"/>
    <col min="10244" max="10244" width="13.7109375" style="5" customWidth="1"/>
    <col min="10245" max="10245" width="8.85546875" style="5" customWidth="1"/>
    <col min="10246" max="10246" width="14.28515625" style="5" customWidth="1"/>
    <col min="10247" max="10247" width="11.140625" style="5" customWidth="1"/>
    <col min="10248" max="10248" width="17" style="5" customWidth="1"/>
    <col min="10249" max="10250" width="9.140625" style="5"/>
    <col min="10251" max="10251" width="11.85546875" style="5" customWidth="1"/>
    <col min="10252" max="10252" width="9.140625" style="5"/>
    <col min="10253" max="10253" width="10.28515625" style="5" bestFit="1" customWidth="1"/>
    <col min="10254" max="10497" width="9.140625" style="5"/>
    <col min="10498" max="10498" width="7" style="5" customWidth="1"/>
    <col min="10499" max="10499" width="14.140625" style="5" customWidth="1"/>
    <col min="10500" max="10500" width="13.7109375" style="5" customWidth="1"/>
    <col min="10501" max="10501" width="8.85546875" style="5" customWidth="1"/>
    <col min="10502" max="10502" width="14.28515625" style="5" customWidth="1"/>
    <col min="10503" max="10503" width="11.140625" style="5" customWidth="1"/>
    <col min="10504" max="10504" width="17" style="5" customWidth="1"/>
    <col min="10505" max="10506" width="9.140625" style="5"/>
    <col min="10507" max="10507" width="11.85546875" style="5" customWidth="1"/>
    <col min="10508" max="10508" width="9.140625" style="5"/>
    <col min="10509" max="10509" width="10.28515625" style="5" bestFit="1" customWidth="1"/>
    <col min="10510" max="10753" width="9.140625" style="5"/>
    <col min="10754" max="10754" width="7" style="5" customWidth="1"/>
    <col min="10755" max="10755" width="14.140625" style="5" customWidth="1"/>
    <col min="10756" max="10756" width="13.7109375" style="5" customWidth="1"/>
    <col min="10757" max="10757" width="8.85546875" style="5" customWidth="1"/>
    <col min="10758" max="10758" width="14.28515625" style="5" customWidth="1"/>
    <col min="10759" max="10759" width="11.140625" style="5" customWidth="1"/>
    <col min="10760" max="10760" width="17" style="5" customWidth="1"/>
    <col min="10761" max="10762" width="9.140625" style="5"/>
    <col min="10763" max="10763" width="11.85546875" style="5" customWidth="1"/>
    <col min="10764" max="10764" width="9.140625" style="5"/>
    <col min="10765" max="10765" width="10.28515625" style="5" bestFit="1" customWidth="1"/>
    <col min="10766" max="11009" width="9.140625" style="5"/>
    <col min="11010" max="11010" width="7" style="5" customWidth="1"/>
    <col min="11011" max="11011" width="14.140625" style="5" customWidth="1"/>
    <col min="11012" max="11012" width="13.7109375" style="5" customWidth="1"/>
    <col min="11013" max="11013" width="8.85546875" style="5" customWidth="1"/>
    <col min="11014" max="11014" width="14.28515625" style="5" customWidth="1"/>
    <col min="11015" max="11015" width="11.140625" style="5" customWidth="1"/>
    <col min="11016" max="11016" width="17" style="5" customWidth="1"/>
    <col min="11017" max="11018" width="9.140625" style="5"/>
    <col min="11019" max="11019" width="11.85546875" style="5" customWidth="1"/>
    <col min="11020" max="11020" width="9.140625" style="5"/>
    <col min="11021" max="11021" width="10.28515625" style="5" bestFit="1" customWidth="1"/>
    <col min="11022" max="11265" width="9.140625" style="5"/>
    <col min="11266" max="11266" width="7" style="5" customWidth="1"/>
    <col min="11267" max="11267" width="14.140625" style="5" customWidth="1"/>
    <col min="11268" max="11268" width="13.7109375" style="5" customWidth="1"/>
    <col min="11269" max="11269" width="8.85546875" style="5" customWidth="1"/>
    <col min="11270" max="11270" width="14.28515625" style="5" customWidth="1"/>
    <col min="11271" max="11271" width="11.140625" style="5" customWidth="1"/>
    <col min="11272" max="11272" width="17" style="5" customWidth="1"/>
    <col min="11273" max="11274" width="9.140625" style="5"/>
    <col min="11275" max="11275" width="11.85546875" style="5" customWidth="1"/>
    <col min="11276" max="11276" width="9.140625" style="5"/>
    <col min="11277" max="11277" width="10.28515625" style="5" bestFit="1" customWidth="1"/>
    <col min="11278" max="11521" width="9.140625" style="5"/>
    <col min="11522" max="11522" width="7" style="5" customWidth="1"/>
    <col min="11523" max="11523" width="14.140625" style="5" customWidth="1"/>
    <col min="11524" max="11524" width="13.7109375" style="5" customWidth="1"/>
    <col min="11525" max="11525" width="8.85546875" style="5" customWidth="1"/>
    <col min="11526" max="11526" width="14.28515625" style="5" customWidth="1"/>
    <col min="11527" max="11527" width="11.140625" style="5" customWidth="1"/>
    <col min="11528" max="11528" width="17" style="5" customWidth="1"/>
    <col min="11529" max="11530" width="9.140625" style="5"/>
    <col min="11531" max="11531" width="11.85546875" style="5" customWidth="1"/>
    <col min="11532" max="11532" width="9.140625" style="5"/>
    <col min="11533" max="11533" width="10.28515625" style="5" bestFit="1" customWidth="1"/>
    <col min="11534" max="11777" width="9.140625" style="5"/>
    <col min="11778" max="11778" width="7" style="5" customWidth="1"/>
    <col min="11779" max="11779" width="14.140625" style="5" customWidth="1"/>
    <col min="11780" max="11780" width="13.7109375" style="5" customWidth="1"/>
    <col min="11781" max="11781" width="8.85546875" style="5" customWidth="1"/>
    <col min="11782" max="11782" width="14.28515625" style="5" customWidth="1"/>
    <col min="11783" max="11783" width="11.140625" style="5" customWidth="1"/>
    <col min="11784" max="11784" width="17" style="5" customWidth="1"/>
    <col min="11785" max="11786" width="9.140625" style="5"/>
    <col min="11787" max="11787" width="11.85546875" style="5" customWidth="1"/>
    <col min="11788" max="11788" width="9.140625" style="5"/>
    <col min="11789" max="11789" width="10.28515625" style="5" bestFit="1" customWidth="1"/>
    <col min="11790" max="12033" width="9.140625" style="5"/>
    <col min="12034" max="12034" width="7" style="5" customWidth="1"/>
    <col min="12035" max="12035" width="14.140625" style="5" customWidth="1"/>
    <col min="12036" max="12036" width="13.7109375" style="5" customWidth="1"/>
    <col min="12037" max="12037" width="8.85546875" style="5" customWidth="1"/>
    <col min="12038" max="12038" width="14.28515625" style="5" customWidth="1"/>
    <col min="12039" max="12039" width="11.140625" style="5" customWidth="1"/>
    <col min="12040" max="12040" width="17" style="5" customWidth="1"/>
    <col min="12041" max="12042" width="9.140625" style="5"/>
    <col min="12043" max="12043" width="11.85546875" style="5" customWidth="1"/>
    <col min="12044" max="12044" width="9.140625" style="5"/>
    <col min="12045" max="12045" width="10.28515625" style="5" bestFit="1" customWidth="1"/>
    <col min="12046" max="12289" width="9.140625" style="5"/>
    <col min="12290" max="12290" width="7" style="5" customWidth="1"/>
    <col min="12291" max="12291" width="14.140625" style="5" customWidth="1"/>
    <col min="12292" max="12292" width="13.7109375" style="5" customWidth="1"/>
    <col min="12293" max="12293" width="8.85546875" style="5" customWidth="1"/>
    <col min="12294" max="12294" width="14.28515625" style="5" customWidth="1"/>
    <col min="12295" max="12295" width="11.140625" style="5" customWidth="1"/>
    <col min="12296" max="12296" width="17" style="5" customWidth="1"/>
    <col min="12297" max="12298" width="9.140625" style="5"/>
    <col min="12299" max="12299" width="11.85546875" style="5" customWidth="1"/>
    <col min="12300" max="12300" width="9.140625" style="5"/>
    <col min="12301" max="12301" width="10.28515625" style="5" bestFit="1" customWidth="1"/>
    <col min="12302" max="12545" width="9.140625" style="5"/>
    <col min="12546" max="12546" width="7" style="5" customWidth="1"/>
    <col min="12547" max="12547" width="14.140625" style="5" customWidth="1"/>
    <col min="12548" max="12548" width="13.7109375" style="5" customWidth="1"/>
    <col min="12549" max="12549" width="8.85546875" style="5" customWidth="1"/>
    <col min="12550" max="12550" width="14.28515625" style="5" customWidth="1"/>
    <col min="12551" max="12551" width="11.140625" style="5" customWidth="1"/>
    <col min="12552" max="12552" width="17" style="5" customWidth="1"/>
    <col min="12553" max="12554" width="9.140625" style="5"/>
    <col min="12555" max="12555" width="11.85546875" style="5" customWidth="1"/>
    <col min="12556" max="12556" width="9.140625" style="5"/>
    <col min="12557" max="12557" width="10.28515625" style="5" bestFit="1" customWidth="1"/>
    <col min="12558" max="12801" width="9.140625" style="5"/>
    <col min="12802" max="12802" width="7" style="5" customWidth="1"/>
    <col min="12803" max="12803" width="14.140625" style="5" customWidth="1"/>
    <col min="12804" max="12804" width="13.7109375" style="5" customWidth="1"/>
    <col min="12805" max="12805" width="8.85546875" style="5" customWidth="1"/>
    <col min="12806" max="12806" width="14.28515625" style="5" customWidth="1"/>
    <col min="12807" max="12807" width="11.140625" style="5" customWidth="1"/>
    <col min="12808" max="12808" width="17" style="5" customWidth="1"/>
    <col min="12809" max="12810" width="9.140625" style="5"/>
    <col min="12811" max="12811" width="11.85546875" style="5" customWidth="1"/>
    <col min="12812" max="12812" width="9.140625" style="5"/>
    <col min="12813" max="12813" width="10.28515625" style="5" bestFit="1" customWidth="1"/>
    <col min="12814" max="13057" width="9.140625" style="5"/>
    <col min="13058" max="13058" width="7" style="5" customWidth="1"/>
    <col min="13059" max="13059" width="14.140625" style="5" customWidth="1"/>
    <col min="13060" max="13060" width="13.7109375" style="5" customWidth="1"/>
    <col min="13061" max="13061" width="8.85546875" style="5" customWidth="1"/>
    <col min="13062" max="13062" width="14.28515625" style="5" customWidth="1"/>
    <col min="13063" max="13063" width="11.140625" style="5" customWidth="1"/>
    <col min="13064" max="13064" width="17" style="5" customWidth="1"/>
    <col min="13065" max="13066" width="9.140625" style="5"/>
    <col min="13067" max="13067" width="11.85546875" style="5" customWidth="1"/>
    <col min="13068" max="13068" width="9.140625" style="5"/>
    <col min="13069" max="13069" width="10.28515625" style="5" bestFit="1" customWidth="1"/>
    <col min="13070" max="13313" width="9.140625" style="5"/>
    <col min="13314" max="13314" width="7" style="5" customWidth="1"/>
    <col min="13315" max="13315" width="14.140625" style="5" customWidth="1"/>
    <col min="13316" max="13316" width="13.7109375" style="5" customWidth="1"/>
    <col min="13317" max="13317" width="8.85546875" style="5" customWidth="1"/>
    <col min="13318" max="13318" width="14.28515625" style="5" customWidth="1"/>
    <col min="13319" max="13319" width="11.140625" style="5" customWidth="1"/>
    <col min="13320" max="13320" width="17" style="5" customWidth="1"/>
    <col min="13321" max="13322" width="9.140625" style="5"/>
    <col min="13323" max="13323" width="11.85546875" style="5" customWidth="1"/>
    <col min="13324" max="13324" width="9.140625" style="5"/>
    <col min="13325" max="13325" width="10.28515625" style="5" bestFit="1" customWidth="1"/>
    <col min="13326" max="13569" width="9.140625" style="5"/>
    <col min="13570" max="13570" width="7" style="5" customWidth="1"/>
    <col min="13571" max="13571" width="14.140625" style="5" customWidth="1"/>
    <col min="13572" max="13572" width="13.7109375" style="5" customWidth="1"/>
    <col min="13573" max="13573" width="8.85546875" style="5" customWidth="1"/>
    <col min="13574" max="13574" width="14.28515625" style="5" customWidth="1"/>
    <col min="13575" max="13575" width="11.140625" style="5" customWidth="1"/>
    <col min="13576" max="13576" width="17" style="5" customWidth="1"/>
    <col min="13577" max="13578" width="9.140625" style="5"/>
    <col min="13579" max="13579" width="11.85546875" style="5" customWidth="1"/>
    <col min="13580" max="13580" width="9.140625" style="5"/>
    <col min="13581" max="13581" width="10.28515625" style="5" bestFit="1" customWidth="1"/>
    <col min="13582" max="13825" width="9.140625" style="5"/>
    <col min="13826" max="13826" width="7" style="5" customWidth="1"/>
    <col min="13827" max="13827" width="14.140625" style="5" customWidth="1"/>
    <col min="13828" max="13828" width="13.7109375" style="5" customWidth="1"/>
    <col min="13829" max="13829" width="8.85546875" style="5" customWidth="1"/>
    <col min="13830" max="13830" width="14.28515625" style="5" customWidth="1"/>
    <col min="13831" max="13831" width="11.140625" style="5" customWidth="1"/>
    <col min="13832" max="13832" width="17" style="5" customWidth="1"/>
    <col min="13833" max="13834" width="9.140625" style="5"/>
    <col min="13835" max="13835" width="11.85546875" style="5" customWidth="1"/>
    <col min="13836" max="13836" width="9.140625" style="5"/>
    <col min="13837" max="13837" width="10.28515625" style="5" bestFit="1" customWidth="1"/>
    <col min="13838" max="14081" width="9.140625" style="5"/>
    <col min="14082" max="14082" width="7" style="5" customWidth="1"/>
    <col min="14083" max="14083" width="14.140625" style="5" customWidth="1"/>
    <col min="14084" max="14084" width="13.7109375" style="5" customWidth="1"/>
    <col min="14085" max="14085" width="8.85546875" style="5" customWidth="1"/>
    <col min="14086" max="14086" width="14.28515625" style="5" customWidth="1"/>
    <col min="14087" max="14087" width="11.140625" style="5" customWidth="1"/>
    <col min="14088" max="14088" width="17" style="5" customWidth="1"/>
    <col min="14089" max="14090" width="9.140625" style="5"/>
    <col min="14091" max="14091" width="11.85546875" style="5" customWidth="1"/>
    <col min="14092" max="14092" width="9.140625" style="5"/>
    <col min="14093" max="14093" width="10.28515625" style="5" bestFit="1" customWidth="1"/>
    <col min="14094" max="14337" width="9.140625" style="5"/>
    <col min="14338" max="14338" width="7" style="5" customWidth="1"/>
    <col min="14339" max="14339" width="14.140625" style="5" customWidth="1"/>
    <col min="14340" max="14340" width="13.7109375" style="5" customWidth="1"/>
    <col min="14341" max="14341" width="8.85546875" style="5" customWidth="1"/>
    <col min="14342" max="14342" width="14.28515625" style="5" customWidth="1"/>
    <col min="14343" max="14343" width="11.140625" style="5" customWidth="1"/>
    <col min="14344" max="14344" width="17" style="5" customWidth="1"/>
    <col min="14345" max="14346" width="9.140625" style="5"/>
    <col min="14347" max="14347" width="11.85546875" style="5" customWidth="1"/>
    <col min="14348" max="14348" width="9.140625" style="5"/>
    <col min="14349" max="14349" width="10.28515625" style="5" bestFit="1" customWidth="1"/>
    <col min="14350" max="14593" width="9.140625" style="5"/>
    <col min="14594" max="14594" width="7" style="5" customWidth="1"/>
    <col min="14595" max="14595" width="14.140625" style="5" customWidth="1"/>
    <col min="14596" max="14596" width="13.7109375" style="5" customWidth="1"/>
    <col min="14597" max="14597" width="8.85546875" style="5" customWidth="1"/>
    <col min="14598" max="14598" width="14.28515625" style="5" customWidth="1"/>
    <col min="14599" max="14599" width="11.140625" style="5" customWidth="1"/>
    <col min="14600" max="14600" width="17" style="5" customWidth="1"/>
    <col min="14601" max="14602" width="9.140625" style="5"/>
    <col min="14603" max="14603" width="11.85546875" style="5" customWidth="1"/>
    <col min="14604" max="14604" width="9.140625" style="5"/>
    <col min="14605" max="14605" width="10.28515625" style="5" bestFit="1" customWidth="1"/>
    <col min="14606" max="14849" width="9.140625" style="5"/>
    <col min="14850" max="14850" width="7" style="5" customWidth="1"/>
    <col min="14851" max="14851" width="14.140625" style="5" customWidth="1"/>
    <col min="14852" max="14852" width="13.7109375" style="5" customWidth="1"/>
    <col min="14853" max="14853" width="8.85546875" style="5" customWidth="1"/>
    <col min="14854" max="14854" width="14.28515625" style="5" customWidth="1"/>
    <col min="14855" max="14855" width="11.140625" style="5" customWidth="1"/>
    <col min="14856" max="14856" width="17" style="5" customWidth="1"/>
    <col min="14857" max="14858" width="9.140625" style="5"/>
    <col min="14859" max="14859" width="11.85546875" style="5" customWidth="1"/>
    <col min="14860" max="14860" width="9.140625" style="5"/>
    <col min="14861" max="14861" width="10.28515625" style="5" bestFit="1" customWidth="1"/>
    <col min="14862" max="15105" width="9.140625" style="5"/>
    <col min="15106" max="15106" width="7" style="5" customWidth="1"/>
    <col min="15107" max="15107" width="14.140625" style="5" customWidth="1"/>
    <col min="15108" max="15108" width="13.7109375" style="5" customWidth="1"/>
    <col min="15109" max="15109" width="8.85546875" style="5" customWidth="1"/>
    <col min="15110" max="15110" width="14.28515625" style="5" customWidth="1"/>
    <col min="15111" max="15111" width="11.140625" style="5" customWidth="1"/>
    <col min="15112" max="15112" width="17" style="5" customWidth="1"/>
    <col min="15113" max="15114" width="9.140625" style="5"/>
    <col min="15115" max="15115" width="11.85546875" style="5" customWidth="1"/>
    <col min="15116" max="15116" width="9.140625" style="5"/>
    <col min="15117" max="15117" width="10.28515625" style="5" bestFit="1" customWidth="1"/>
    <col min="15118" max="15361" width="9.140625" style="5"/>
    <col min="15362" max="15362" width="7" style="5" customWidth="1"/>
    <col min="15363" max="15363" width="14.140625" style="5" customWidth="1"/>
    <col min="15364" max="15364" width="13.7109375" style="5" customWidth="1"/>
    <col min="15365" max="15365" width="8.85546875" style="5" customWidth="1"/>
    <col min="15366" max="15366" width="14.28515625" style="5" customWidth="1"/>
    <col min="15367" max="15367" width="11.140625" style="5" customWidth="1"/>
    <col min="15368" max="15368" width="17" style="5" customWidth="1"/>
    <col min="15369" max="15370" width="9.140625" style="5"/>
    <col min="15371" max="15371" width="11.85546875" style="5" customWidth="1"/>
    <col min="15372" max="15372" width="9.140625" style="5"/>
    <col min="15373" max="15373" width="10.28515625" style="5" bestFit="1" customWidth="1"/>
    <col min="15374" max="15617" width="9.140625" style="5"/>
    <col min="15618" max="15618" width="7" style="5" customWidth="1"/>
    <col min="15619" max="15619" width="14.140625" style="5" customWidth="1"/>
    <col min="15620" max="15620" width="13.7109375" style="5" customWidth="1"/>
    <col min="15621" max="15621" width="8.85546875" style="5" customWidth="1"/>
    <col min="15622" max="15622" width="14.28515625" style="5" customWidth="1"/>
    <col min="15623" max="15623" width="11.140625" style="5" customWidth="1"/>
    <col min="15624" max="15624" width="17" style="5" customWidth="1"/>
    <col min="15625" max="15626" width="9.140625" style="5"/>
    <col min="15627" max="15627" width="11.85546875" style="5" customWidth="1"/>
    <col min="15628" max="15628" width="9.140625" style="5"/>
    <col min="15629" max="15629" width="10.28515625" style="5" bestFit="1" customWidth="1"/>
    <col min="15630" max="15873" width="9.140625" style="5"/>
    <col min="15874" max="15874" width="7" style="5" customWidth="1"/>
    <col min="15875" max="15875" width="14.140625" style="5" customWidth="1"/>
    <col min="15876" max="15876" width="13.7109375" style="5" customWidth="1"/>
    <col min="15877" max="15877" width="8.85546875" style="5" customWidth="1"/>
    <col min="15878" max="15878" width="14.28515625" style="5" customWidth="1"/>
    <col min="15879" max="15879" width="11.140625" style="5" customWidth="1"/>
    <col min="15880" max="15880" width="17" style="5" customWidth="1"/>
    <col min="15881" max="15882" width="9.140625" style="5"/>
    <col min="15883" max="15883" width="11.85546875" style="5" customWidth="1"/>
    <col min="15884" max="15884" width="9.140625" style="5"/>
    <col min="15885" max="15885" width="10.28515625" style="5" bestFit="1" customWidth="1"/>
    <col min="15886" max="16129" width="9.140625" style="5"/>
    <col min="16130" max="16130" width="7" style="5" customWidth="1"/>
    <col min="16131" max="16131" width="14.140625" style="5" customWidth="1"/>
    <col min="16132" max="16132" width="13.7109375" style="5" customWidth="1"/>
    <col min="16133" max="16133" width="8.85546875" style="5" customWidth="1"/>
    <col min="16134" max="16134" width="14.28515625" style="5" customWidth="1"/>
    <col min="16135" max="16135" width="11.140625" style="5" customWidth="1"/>
    <col min="16136" max="16136" width="17" style="5" customWidth="1"/>
    <col min="16137" max="16138" width="9.140625" style="5"/>
    <col min="16139" max="16139" width="11.85546875" style="5" customWidth="1"/>
    <col min="16140" max="16140" width="9.140625" style="5"/>
    <col min="16141" max="16141" width="10.28515625" style="5" bestFit="1" customWidth="1"/>
    <col min="16142" max="16384" width="9.140625" style="5"/>
  </cols>
  <sheetData>
    <row r="3" spans="2:10" x14ac:dyDescent="0.25">
      <c r="F3" s="6" t="s">
        <v>38</v>
      </c>
    </row>
    <row r="4" spans="2:10" ht="12.75" customHeight="1" x14ac:dyDescent="0.25">
      <c r="F4" s="94"/>
      <c r="G4" s="94"/>
      <c r="H4" s="94"/>
    </row>
    <row r="6" spans="2:10" ht="15.75" x14ac:dyDescent="0.25">
      <c r="B6" s="7" t="s">
        <v>22</v>
      </c>
      <c r="C6" s="95" t="s">
        <v>35</v>
      </c>
      <c r="D6" s="95"/>
      <c r="E6" s="95"/>
      <c r="F6" s="95"/>
      <c r="G6" s="95"/>
      <c r="H6" s="96"/>
    </row>
    <row r="7" spans="2:10" ht="13.5" customHeight="1" x14ac:dyDescent="0.25">
      <c r="F7" s="9"/>
    </row>
    <row r="8" spans="2:10" ht="15.75" customHeight="1" x14ac:dyDescent="0.25">
      <c r="C8" s="10"/>
      <c r="D8" s="10"/>
      <c r="E8" s="10"/>
      <c r="F8" s="11"/>
      <c r="G8" s="10"/>
      <c r="H8" s="97" t="s">
        <v>0</v>
      </c>
    </row>
    <row r="9" spans="2:10" ht="25.5" customHeight="1" x14ac:dyDescent="0.25">
      <c r="C9" s="12" t="s">
        <v>1</v>
      </c>
      <c r="D9" s="13" t="s">
        <v>2</v>
      </c>
      <c r="E9" s="13" t="s">
        <v>3</v>
      </c>
      <c r="F9" s="13" t="s">
        <v>4</v>
      </c>
      <c r="G9" s="13" t="s">
        <v>3</v>
      </c>
      <c r="H9" s="98"/>
    </row>
    <row r="10" spans="2:10" x14ac:dyDescent="0.25">
      <c r="G10" s="14"/>
      <c r="J10" s="15"/>
    </row>
    <row r="11" spans="2:10" hidden="1" outlineLevel="1" x14ac:dyDescent="0.25">
      <c r="C11" s="14">
        <v>1974</v>
      </c>
      <c r="D11" s="16">
        <v>2109</v>
      </c>
      <c r="E11" s="17"/>
      <c r="F11" s="16">
        <v>3863</v>
      </c>
      <c r="G11" s="18"/>
    </row>
    <row r="12" spans="2:10" hidden="1" outlineLevel="1" x14ac:dyDescent="0.25">
      <c r="C12" s="14">
        <v>1975</v>
      </c>
      <c r="D12" s="16">
        <v>2355</v>
      </c>
      <c r="E12" s="19">
        <f t="shared" ref="E12:E27" si="0">(D12/D11-1)*100</f>
        <v>11.664295874822184</v>
      </c>
      <c r="F12" s="16">
        <v>4394</v>
      </c>
      <c r="G12" s="18">
        <f t="shared" ref="G12:G27" si="1">(F12/F11-1)*100</f>
        <v>13.74579342479938</v>
      </c>
    </row>
    <row r="13" spans="2:10" hidden="1" outlineLevel="1" x14ac:dyDescent="0.25">
      <c r="C13" s="14">
        <v>1976</v>
      </c>
      <c r="D13" s="16">
        <v>2257</v>
      </c>
      <c r="E13" s="19">
        <f t="shared" si="0"/>
        <v>-4.1613588110403388</v>
      </c>
      <c r="F13" s="16">
        <v>4719</v>
      </c>
      <c r="G13" s="18">
        <f t="shared" si="1"/>
        <v>7.3964497041420163</v>
      </c>
    </row>
    <row r="14" spans="2:10" hidden="1" outlineLevel="1" x14ac:dyDescent="0.25">
      <c r="C14" s="14">
        <v>1977</v>
      </c>
      <c r="D14" s="16">
        <v>2982</v>
      </c>
      <c r="E14" s="19">
        <f t="shared" si="0"/>
        <v>32.122286220646878</v>
      </c>
      <c r="F14" s="16">
        <v>5183</v>
      </c>
      <c r="G14" s="18">
        <f t="shared" si="1"/>
        <v>9.832591650773459</v>
      </c>
    </row>
    <row r="15" spans="2:10" hidden="1" collapsed="1" x14ac:dyDescent="0.25">
      <c r="C15" s="14">
        <v>1978</v>
      </c>
      <c r="D15" s="16">
        <v>3291</v>
      </c>
      <c r="E15" s="19">
        <f t="shared" si="0"/>
        <v>10.362173038229372</v>
      </c>
      <c r="F15" s="16">
        <v>5546</v>
      </c>
      <c r="G15" s="18">
        <f t="shared" si="1"/>
        <v>7.0036658306000366</v>
      </c>
    </row>
    <row r="16" spans="2:10" hidden="1" outlineLevel="1" x14ac:dyDescent="0.25">
      <c r="C16" s="14">
        <v>1979</v>
      </c>
      <c r="D16" s="16">
        <v>3690</v>
      </c>
      <c r="E16" s="19">
        <f t="shared" si="0"/>
        <v>12.123974475843212</v>
      </c>
      <c r="F16" s="16">
        <v>6263</v>
      </c>
      <c r="G16" s="18">
        <f t="shared" si="1"/>
        <v>12.928236566895057</v>
      </c>
    </row>
    <row r="17" spans="3:18" hidden="1" outlineLevel="1" x14ac:dyDescent="0.25">
      <c r="C17" s="14">
        <v>1980</v>
      </c>
      <c r="D17" s="16">
        <v>4029</v>
      </c>
      <c r="E17" s="19">
        <f t="shared" si="0"/>
        <v>9.1869918699186925</v>
      </c>
      <c r="F17" s="16">
        <v>6945</v>
      </c>
      <c r="G17" s="18">
        <f t="shared" si="1"/>
        <v>10.889350151684507</v>
      </c>
    </row>
    <row r="18" spans="3:18" hidden="1" outlineLevel="1" x14ac:dyDescent="0.25">
      <c r="C18" s="14">
        <v>1981</v>
      </c>
      <c r="D18" s="16">
        <v>4492</v>
      </c>
      <c r="E18" s="19">
        <f t="shared" si="0"/>
        <v>11.491685281707609</v>
      </c>
      <c r="F18" s="16">
        <v>7970</v>
      </c>
      <c r="G18" s="18">
        <f t="shared" si="1"/>
        <v>14.758819294456437</v>
      </c>
    </row>
    <row r="19" spans="3:18" hidden="1" outlineLevel="1" x14ac:dyDescent="0.25">
      <c r="C19" s="14">
        <v>1982</v>
      </c>
      <c r="D19" s="16">
        <v>5316</v>
      </c>
      <c r="E19" s="19">
        <f t="shared" si="0"/>
        <v>18.343722172751555</v>
      </c>
      <c r="F19" s="16">
        <v>9332</v>
      </c>
      <c r="G19" s="18">
        <f t="shared" si="1"/>
        <v>17.089084065244677</v>
      </c>
    </row>
    <row r="20" spans="3:18" hidden="1" collapsed="1" x14ac:dyDescent="0.25">
      <c r="C20" s="14">
        <v>1983</v>
      </c>
      <c r="D20" s="16">
        <v>5985</v>
      </c>
      <c r="E20" s="19">
        <f t="shared" si="0"/>
        <v>12.584650112866825</v>
      </c>
      <c r="F20" s="16">
        <v>10658</v>
      </c>
      <c r="G20" s="18">
        <f t="shared" si="1"/>
        <v>14.209172738962717</v>
      </c>
    </row>
    <row r="21" spans="3:18" hidden="1" outlineLevel="1" x14ac:dyDescent="0.25">
      <c r="C21" s="14">
        <v>1984</v>
      </c>
      <c r="D21" s="16">
        <v>6712</v>
      </c>
      <c r="E21" s="19">
        <f t="shared" si="0"/>
        <v>12.147034252297416</v>
      </c>
      <c r="F21" s="16">
        <v>11861</v>
      </c>
      <c r="G21" s="18">
        <f t="shared" si="1"/>
        <v>11.287295927941443</v>
      </c>
    </row>
    <row r="22" spans="3:18" hidden="1" outlineLevel="1" x14ac:dyDescent="0.25">
      <c r="C22" s="14">
        <v>1985</v>
      </c>
      <c r="D22" s="16">
        <v>7343</v>
      </c>
      <c r="E22" s="19">
        <f t="shared" si="0"/>
        <v>9.4010727056019086</v>
      </c>
      <c r="F22" s="16">
        <v>12906</v>
      </c>
      <c r="G22" s="18">
        <f t="shared" si="1"/>
        <v>8.8103869825478363</v>
      </c>
    </row>
    <row r="23" spans="3:18" hidden="1" outlineLevel="1" x14ac:dyDescent="0.25">
      <c r="C23" s="14">
        <v>1986</v>
      </c>
      <c r="D23" s="16">
        <v>7781</v>
      </c>
      <c r="E23" s="19">
        <f t="shared" si="0"/>
        <v>5.9648644967996711</v>
      </c>
      <c r="F23" s="16">
        <v>13677</v>
      </c>
      <c r="G23" s="18">
        <f t="shared" si="1"/>
        <v>5.9739655973965577</v>
      </c>
    </row>
    <row r="24" spans="3:18" hidden="1" collapsed="1" x14ac:dyDescent="0.25">
      <c r="C24" s="14">
        <v>1987</v>
      </c>
      <c r="D24" s="16">
        <v>8805</v>
      </c>
      <c r="E24" s="19">
        <f t="shared" si="0"/>
        <v>13.160262177098069</v>
      </c>
      <c r="F24" s="16">
        <v>16162</v>
      </c>
      <c r="G24" s="18">
        <f t="shared" si="1"/>
        <v>18.169189149667318</v>
      </c>
    </row>
    <row r="25" spans="3:18" hidden="1" x14ac:dyDescent="0.25">
      <c r="C25" s="14">
        <v>1988</v>
      </c>
      <c r="D25" s="16">
        <v>9553</v>
      </c>
      <c r="E25" s="19">
        <f t="shared" si="0"/>
        <v>8.4951731970471336</v>
      </c>
      <c r="F25" s="16">
        <v>16947</v>
      </c>
      <c r="G25" s="18">
        <f t="shared" si="1"/>
        <v>4.8570721445365672</v>
      </c>
    </row>
    <row r="26" spans="3:18" hidden="1" x14ac:dyDescent="0.25">
      <c r="C26" s="14">
        <v>1989</v>
      </c>
      <c r="D26" s="16">
        <v>10964</v>
      </c>
      <c r="E26" s="19">
        <f t="shared" si="0"/>
        <v>14.770229247356848</v>
      </c>
      <c r="F26" s="16">
        <v>18153</v>
      </c>
      <c r="G26" s="18">
        <f t="shared" si="1"/>
        <v>7.1163037705788579</v>
      </c>
    </row>
    <row r="27" spans="3:18" hidden="1" x14ac:dyDescent="0.25">
      <c r="C27" s="14">
        <v>1990</v>
      </c>
      <c r="D27" s="16">
        <v>12331</v>
      </c>
      <c r="E27" s="19">
        <f t="shared" si="0"/>
        <v>12.468077344035034</v>
      </c>
      <c r="F27" s="16">
        <v>19394</v>
      </c>
      <c r="G27" s="18">
        <f t="shared" si="1"/>
        <v>6.8363355919131896</v>
      </c>
    </row>
    <row r="28" spans="3:18" hidden="1" x14ac:dyDescent="0.25">
      <c r="C28" s="14">
        <v>1991</v>
      </c>
      <c r="D28" s="16">
        <v>13509</v>
      </c>
      <c r="E28" s="19">
        <f>(D28/D27-1)*100</f>
        <v>9.5531587057010814</v>
      </c>
      <c r="F28" s="16">
        <v>19739</v>
      </c>
      <c r="G28" s="18">
        <f>(F28/F27-1)*100</f>
        <v>1.7789006909353366</v>
      </c>
    </row>
    <row r="29" spans="3:18" x14ac:dyDescent="0.25">
      <c r="C29" s="20">
        <v>2003</v>
      </c>
      <c r="D29" s="21">
        <v>66567</v>
      </c>
      <c r="E29" s="22" t="s">
        <v>5</v>
      </c>
      <c r="F29" s="21">
        <v>264552</v>
      </c>
      <c r="G29" s="22" t="s">
        <v>5</v>
      </c>
      <c r="H29" s="23">
        <v>1.5267660550458715</v>
      </c>
      <c r="I29" s="14"/>
      <c r="L29" s="24"/>
      <c r="M29" s="16"/>
      <c r="N29" s="25"/>
    </row>
    <row r="30" spans="3:18" x14ac:dyDescent="0.25">
      <c r="C30" s="20">
        <v>2004</v>
      </c>
      <c r="D30" s="21">
        <v>96293</v>
      </c>
      <c r="E30" s="26">
        <v>44.655760361740789</v>
      </c>
      <c r="F30" s="21">
        <v>281378</v>
      </c>
      <c r="G30" s="26">
        <v>6.360186277178026</v>
      </c>
      <c r="H30" s="23">
        <v>2.1766048824593129</v>
      </c>
      <c r="L30" s="24"/>
      <c r="M30" s="16"/>
      <c r="N30" s="25"/>
      <c r="O30" s="27"/>
      <c r="P30" s="27"/>
      <c r="Q30" s="1"/>
      <c r="R30" s="1"/>
    </row>
    <row r="31" spans="3:18" x14ac:dyDescent="0.25">
      <c r="C31" s="20">
        <v>2005</v>
      </c>
      <c r="D31" s="21">
        <v>113705</v>
      </c>
      <c r="E31" s="26">
        <v>18.082311279116858</v>
      </c>
      <c r="F31" s="21">
        <v>326719</v>
      </c>
      <c r="G31" s="26">
        <v>16.113910824584732</v>
      </c>
      <c r="H31" s="23">
        <v>2.351609033752482</v>
      </c>
      <c r="L31" s="24"/>
      <c r="M31" s="16"/>
      <c r="N31" s="25"/>
    </row>
    <row r="32" spans="3:18" x14ac:dyDescent="0.25">
      <c r="C32" s="28">
        <v>2006</v>
      </c>
      <c r="D32" s="2">
        <v>126642</v>
      </c>
      <c r="E32" s="26">
        <v>11.377687876522579</v>
      </c>
      <c r="F32" s="2">
        <v>343027</v>
      </c>
      <c r="G32" s="26">
        <v>4.9914452480571914</v>
      </c>
      <c r="H32" s="23">
        <v>2.4357978150484692</v>
      </c>
      <c r="L32" s="24"/>
      <c r="M32" s="16"/>
      <c r="N32" s="25"/>
    </row>
    <row r="33" spans="3:14" x14ac:dyDescent="0.25">
      <c r="C33" s="28">
        <v>2007</v>
      </c>
      <c r="D33" s="2">
        <v>136547</v>
      </c>
      <c r="E33" s="29">
        <v>7.8212599295652385</v>
      </c>
      <c r="F33" s="2">
        <v>344666</v>
      </c>
      <c r="G33" s="29">
        <v>0.47780495412896862</v>
      </c>
      <c r="H33" s="23">
        <v>2.5239741219963032</v>
      </c>
      <c r="K33" s="30"/>
      <c r="L33" s="31"/>
      <c r="M33" s="16"/>
      <c r="N33" s="25"/>
    </row>
    <row r="34" spans="3:14" x14ac:dyDescent="0.25">
      <c r="C34" s="28"/>
      <c r="D34" s="2"/>
      <c r="E34" s="29"/>
      <c r="F34" s="2"/>
      <c r="G34" s="29"/>
      <c r="H34" s="23"/>
      <c r="L34" s="24"/>
      <c r="M34" s="16"/>
      <c r="N34" s="25"/>
    </row>
    <row r="35" spans="3:14" x14ac:dyDescent="0.25">
      <c r="C35" s="28">
        <v>2008</v>
      </c>
      <c r="D35" s="2">
        <v>134079</v>
      </c>
      <c r="E35" s="29">
        <v>-1.807436267365814</v>
      </c>
      <c r="F35" s="2">
        <v>349376</v>
      </c>
      <c r="G35" s="29">
        <v>1.3665403608130733</v>
      </c>
      <c r="H35" s="23">
        <v>2.3942678571428573</v>
      </c>
      <c r="L35" s="24"/>
      <c r="M35" s="16"/>
      <c r="N35" s="25"/>
    </row>
    <row r="36" spans="3:14" x14ac:dyDescent="0.25">
      <c r="C36" s="32">
        <v>2009</v>
      </c>
      <c r="D36" s="2">
        <v>144850</v>
      </c>
      <c r="E36" s="29">
        <v>8.0333236375569541</v>
      </c>
      <c r="F36" s="2">
        <v>435362</v>
      </c>
      <c r="G36" s="29">
        <v>24.61130701593699</v>
      </c>
      <c r="H36" s="23">
        <v>2.5709746984851041</v>
      </c>
      <c r="L36" s="24"/>
      <c r="M36" s="16"/>
      <c r="N36" s="25"/>
    </row>
    <row r="37" spans="3:14" x14ac:dyDescent="0.25">
      <c r="C37" s="32">
        <v>2010</v>
      </c>
      <c r="D37" s="2">
        <v>137919</v>
      </c>
      <c r="E37" s="29">
        <v>-4.7849499482222946</v>
      </c>
      <c r="F37" s="2">
        <v>468049</v>
      </c>
      <c r="G37" s="29">
        <v>7.5080048327598625</v>
      </c>
      <c r="H37" s="33">
        <v>2.5060462073790082</v>
      </c>
      <c r="L37" s="24"/>
      <c r="M37" s="16"/>
      <c r="N37" s="25"/>
    </row>
    <row r="38" spans="3:14" x14ac:dyDescent="0.25">
      <c r="C38" s="32">
        <v>2011</v>
      </c>
      <c r="D38" s="2">
        <v>134006</v>
      </c>
      <c r="E38" s="29">
        <v>-2.8371725433044004</v>
      </c>
      <c r="F38" s="2">
        <v>411001</v>
      </c>
      <c r="G38" s="29">
        <v>-12.188467446784424</v>
      </c>
      <c r="H38" s="33">
        <v>2.4242851844816515</v>
      </c>
      <c r="L38" s="24"/>
      <c r="M38" s="16"/>
      <c r="N38" s="25"/>
    </row>
    <row r="39" spans="3:14" x14ac:dyDescent="0.25">
      <c r="C39" s="32">
        <v>2012</v>
      </c>
      <c r="D39" s="2">
        <v>136226</v>
      </c>
      <c r="E39" s="29">
        <v>1.6566422398996972</v>
      </c>
      <c r="F39" s="2">
        <v>316468</v>
      </c>
      <c r="G39" s="29">
        <v>-23.000673964296926</v>
      </c>
      <c r="H39" s="33">
        <v>2.4</v>
      </c>
    </row>
    <row r="40" spans="3:14" x14ac:dyDescent="0.25">
      <c r="C40" s="32">
        <v>2013</v>
      </c>
      <c r="D40" s="2">
        <v>134753</v>
      </c>
      <c r="E40" s="29">
        <v>-1.0812913834363447</v>
      </c>
      <c r="F40" s="2">
        <v>267960</v>
      </c>
      <c r="G40" s="29">
        <v>-15.327932050001891</v>
      </c>
      <c r="H40" s="33">
        <v>2.4172242452508654</v>
      </c>
    </row>
    <row r="41" spans="3:14" x14ac:dyDescent="0.25">
      <c r="C41" s="32">
        <v>2014</v>
      </c>
      <c r="D41" s="2">
        <v>123962</v>
      </c>
      <c r="E41" s="29">
        <v>-8.0079849799262313</v>
      </c>
      <c r="F41" s="2">
        <v>247162</v>
      </c>
      <c r="G41" s="29">
        <v>-7.7616062098820766</v>
      </c>
      <c r="H41" s="33">
        <v>2.2000000000000002</v>
      </c>
      <c r="M41" s="16"/>
    </row>
    <row r="42" spans="3:14" x14ac:dyDescent="0.25">
      <c r="C42" s="32">
        <v>2015</v>
      </c>
      <c r="D42" s="2">
        <v>126778</v>
      </c>
      <c r="E42" s="29">
        <v>2.2716638970006864</v>
      </c>
      <c r="F42" s="2">
        <v>207807</v>
      </c>
      <c r="G42" s="29">
        <v>-15.922755116077713</v>
      </c>
      <c r="H42" s="33">
        <v>2.146814779693162</v>
      </c>
    </row>
    <row r="43" spans="3:14" x14ac:dyDescent="0.25">
      <c r="C43" s="32">
        <v>2016</v>
      </c>
      <c r="D43" s="2">
        <v>129772</v>
      </c>
      <c r="E43" s="29">
        <v>2.361608480966737</v>
      </c>
      <c r="F43" s="2">
        <v>224205</v>
      </c>
      <c r="G43" s="29">
        <v>7.8909757611629994</v>
      </c>
      <c r="H43" s="33">
        <v>2.1313580895757713</v>
      </c>
    </row>
    <row r="44" spans="3:14" x14ac:dyDescent="0.25">
      <c r="C44" s="32">
        <v>2017</v>
      </c>
      <c r="D44" s="2">
        <v>131424</v>
      </c>
      <c r="E44" s="29">
        <v>1.2730018802207033</v>
      </c>
      <c r="F44" s="2">
        <v>202498</v>
      </c>
      <c r="G44" s="29">
        <v>-9.6817644566356655</v>
      </c>
      <c r="H44" s="33">
        <v>2.0724434282109909</v>
      </c>
    </row>
    <row r="45" spans="3:14" x14ac:dyDescent="0.25">
      <c r="C45" s="34">
        <v>2018</v>
      </c>
      <c r="D45" s="35">
        <v>140567</v>
      </c>
      <c r="E45" s="36">
        <v>6.9568724129534854</v>
      </c>
      <c r="F45" s="35">
        <v>201578</v>
      </c>
      <c r="G45" s="36">
        <v>-0.4543254748195058</v>
      </c>
      <c r="H45" s="37">
        <v>2.1358546183884641</v>
      </c>
    </row>
    <row r="46" spans="3:14" x14ac:dyDescent="0.25">
      <c r="C46" s="38" t="s">
        <v>6</v>
      </c>
    </row>
    <row r="47" spans="3:14" x14ac:dyDescent="0.25">
      <c r="C47" s="5" t="s">
        <v>7</v>
      </c>
    </row>
    <row r="48" spans="3:14" x14ac:dyDescent="0.25">
      <c r="C48" s="5" t="s">
        <v>8</v>
      </c>
    </row>
    <row r="49" spans="2:8" ht="64.5" customHeight="1" x14ac:dyDescent="0.25">
      <c r="C49" s="101" t="s">
        <v>34</v>
      </c>
      <c r="D49" s="101"/>
      <c r="E49" s="101"/>
      <c r="F49" s="101"/>
      <c r="G49" s="101"/>
      <c r="H49" s="39"/>
    </row>
    <row r="50" spans="2:8" x14ac:dyDescent="0.25">
      <c r="C50" s="30" t="s">
        <v>23</v>
      </c>
    </row>
    <row r="51" spans="2:8" ht="12" customHeight="1" x14ac:dyDescent="0.25">
      <c r="B51" s="40"/>
      <c r="C51" s="99" t="s">
        <v>9</v>
      </c>
      <c r="D51" s="100"/>
      <c r="E51" s="100"/>
      <c r="F51" s="100"/>
      <c r="G51" s="100"/>
      <c r="H51" s="100"/>
    </row>
    <row r="52" spans="2:8" ht="14.25" customHeight="1" x14ac:dyDescent="0.25">
      <c r="B52" s="7"/>
      <c r="C52" s="40" t="s">
        <v>24</v>
      </c>
    </row>
    <row r="53" spans="2:8" ht="14.25" customHeight="1" x14ac:dyDescent="0.25">
      <c r="C53" s="41"/>
      <c r="D53" s="42"/>
      <c r="E53" s="42"/>
      <c r="F53" s="42"/>
      <c r="G53" s="42"/>
    </row>
    <row r="54" spans="2:8" ht="15.75" x14ac:dyDescent="0.25">
      <c r="C54" s="43"/>
      <c r="D54" s="44"/>
      <c r="E54" s="44"/>
      <c r="F54" s="44"/>
      <c r="G54" s="44"/>
    </row>
    <row r="55" spans="2:8" x14ac:dyDescent="0.25">
      <c r="D55" s="11"/>
      <c r="E55" s="11"/>
      <c r="F55" s="11"/>
      <c r="G55" s="11"/>
    </row>
    <row r="56" spans="2:8" x14ac:dyDescent="0.25">
      <c r="D56" s="11"/>
      <c r="E56" s="11"/>
      <c r="F56" s="11"/>
      <c r="G56" s="11"/>
    </row>
    <row r="57" spans="2:8" x14ac:dyDescent="0.25">
      <c r="D57" s="2"/>
      <c r="E57" s="3"/>
      <c r="F57" s="2"/>
      <c r="G57" s="3"/>
    </row>
    <row r="58" spans="2:8" x14ac:dyDescent="0.25">
      <c r="D58" s="2"/>
      <c r="E58" s="3"/>
      <c r="F58" s="2"/>
      <c r="G58" s="3"/>
    </row>
    <row r="59" spans="2:8" x14ac:dyDescent="0.25">
      <c r="D59" s="2"/>
      <c r="E59" s="3"/>
      <c r="F59" s="2"/>
      <c r="G59" s="3"/>
    </row>
    <row r="60" spans="2:8" x14ac:dyDescent="0.25">
      <c r="D60" s="2"/>
      <c r="E60" s="3"/>
      <c r="F60" s="2"/>
      <c r="G60" s="3"/>
    </row>
    <row r="61" spans="2:8" x14ac:dyDescent="0.25">
      <c r="D61" s="2"/>
      <c r="E61" s="3"/>
      <c r="F61" s="2"/>
      <c r="G61" s="3"/>
    </row>
    <row r="62" spans="2:8" x14ac:dyDescent="0.25">
      <c r="D62" s="2"/>
      <c r="E62" s="3"/>
      <c r="F62" s="2"/>
      <c r="G62" s="3"/>
    </row>
    <row r="63" spans="2:8" x14ac:dyDescent="0.25">
      <c r="D63" s="40"/>
      <c r="E63" s="40"/>
      <c r="F63" s="40"/>
      <c r="G63" s="40"/>
    </row>
    <row r="64" spans="2:8" x14ac:dyDescent="0.25">
      <c r="D64" s="40"/>
      <c r="E64" s="40"/>
      <c r="F64" s="40"/>
      <c r="G64" s="40"/>
    </row>
    <row r="65" spans="2:7" x14ac:dyDescent="0.25">
      <c r="D65" s="40"/>
      <c r="E65" s="40"/>
      <c r="F65" s="40"/>
      <c r="G65" s="40"/>
    </row>
    <row r="66" spans="2:7" x14ac:dyDescent="0.25">
      <c r="C66" s="46"/>
      <c r="D66" s="40"/>
      <c r="E66" s="40"/>
      <c r="F66" s="40"/>
      <c r="G66" s="40"/>
    </row>
    <row r="67" spans="2:7" x14ac:dyDescent="0.25">
      <c r="C67" s="47"/>
    </row>
    <row r="68" spans="2:7" x14ac:dyDescent="0.25">
      <c r="C68" s="48"/>
    </row>
    <row r="69" spans="2:7" x14ac:dyDescent="0.25">
      <c r="C69" s="48"/>
    </row>
    <row r="70" spans="2:7" x14ac:dyDescent="0.25">
      <c r="C70" s="48"/>
    </row>
    <row r="71" spans="2:7" x14ac:dyDescent="0.25">
      <c r="C71" s="48"/>
    </row>
    <row r="72" spans="2:7" x14ac:dyDescent="0.25">
      <c r="C72" s="46"/>
    </row>
    <row r="73" spans="2:7" x14ac:dyDescent="0.25">
      <c r="B73" s="40"/>
      <c r="C73" s="32"/>
      <c r="D73" s="49"/>
      <c r="E73" s="45"/>
      <c r="F73" s="49"/>
      <c r="G73" s="4"/>
    </row>
    <row r="74" spans="2:7" x14ac:dyDescent="0.25">
      <c r="B74" s="40"/>
      <c r="C74" s="40"/>
      <c r="D74" s="49"/>
      <c r="E74" s="45"/>
      <c r="F74" s="49"/>
      <c r="G74" s="4"/>
    </row>
  </sheetData>
  <mergeCells count="5">
    <mergeCell ref="F4:H4"/>
    <mergeCell ref="C6:H6"/>
    <mergeCell ref="H8:H9"/>
    <mergeCell ref="C51:H51"/>
    <mergeCell ref="C49:G49"/>
  </mergeCells>
  <pageMargins left="0.7" right="0.7" top="0.75" bottom="0.75" header="0.3" footer="0.3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76200</xdr:rowOff>
              </from>
              <to>
                <xdr:col>1</xdr:col>
                <xdr:colOff>323850</xdr:colOff>
                <xdr:row>2</xdr:row>
                <xdr:rowOff>133350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P46"/>
  <sheetViews>
    <sheetView zoomScaleNormal="100" zoomScaleSheetLayoutView="100" workbookViewId="0">
      <selection activeCell="C2" sqref="C2"/>
    </sheetView>
  </sheetViews>
  <sheetFormatPr defaultRowHeight="12.75" x14ac:dyDescent="0.2"/>
  <cols>
    <col min="1" max="1" width="9.140625" style="15"/>
    <col min="2" max="2" width="8.85546875" style="15" customWidth="1"/>
    <col min="3" max="3" width="28.85546875" style="15" customWidth="1"/>
    <col min="4" max="4" width="13.140625" style="15" hidden="1" customWidth="1"/>
    <col min="5" max="5" width="16.28515625" style="15" hidden="1" customWidth="1"/>
    <col min="6" max="6" width="16.28515625" style="15" customWidth="1"/>
    <col min="7" max="7" width="13.140625" style="15" customWidth="1"/>
    <col min="8" max="8" width="12" style="15" customWidth="1"/>
    <col min="9" max="9" width="10" style="15" customWidth="1"/>
    <col min="10" max="10" width="8.42578125" style="15" customWidth="1"/>
    <col min="11" max="11" width="3" style="15" hidden="1" customWidth="1"/>
    <col min="12" max="12" width="8.7109375" style="15" customWidth="1"/>
    <col min="13" max="257" width="9.140625" style="15"/>
    <col min="258" max="258" width="5.7109375" style="15" customWidth="1"/>
    <col min="259" max="259" width="12.7109375" style="15" customWidth="1"/>
    <col min="260" max="263" width="16.28515625" style="15" customWidth="1"/>
    <col min="264" max="264" width="12" style="15" customWidth="1"/>
    <col min="265" max="265" width="5" style="15" customWidth="1"/>
    <col min="266" max="266" width="4.5703125" style="15" customWidth="1"/>
    <col min="267" max="267" width="0" style="15" hidden="1" customWidth="1"/>
    <col min="268" max="268" width="1.7109375" style="15" customWidth="1"/>
    <col min="269" max="513" width="9.140625" style="15"/>
    <col min="514" max="514" width="5.7109375" style="15" customWidth="1"/>
    <col min="515" max="515" width="12.7109375" style="15" customWidth="1"/>
    <col min="516" max="519" width="16.28515625" style="15" customWidth="1"/>
    <col min="520" max="520" width="12" style="15" customWidth="1"/>
    <col min="521" max="521" width="5" style="15" customWidth="1"/>
    <col min="522" max="522" width="4.5703125" style="15" customWidth="1"/>
    <col min="523" max="523" width="0" style="15" hidden="1" customWidth="1"/>
    <col min="524" max="524" width="1.7109375" style="15" customWidth="1"/>
    <col min="525" max="769" width="9.140625" style="15"/>
    <col min="770" max="770" width="5.7109375" style="15" customWidth="1"/>
    <col min="771" max="771" width="12.7109375" style="15" customWidth="1"/>
    <col min="772" max="775" width="16.28515625" style="15" customWidth="1"/>
    <col min="776" max="776" width="12" style="15" customWidth="1"/>
    <col min="777" max="777" width="5" style="15" customWidth="1"/>
    <col min="778" max="778" width="4.5703125" style="15" customWidth="1"/>
    <col min="779" max="779" width="0" style="15" hidden="1" customWidth="1"/>
    <col min="780" max="780" width="1.7109375" style="15" customWidth="1"/>
    <col min="781" max="1025" width="9.140625" style="15"/>
    <col min="1026" max="1026" width="5.7109375" style="15" customWidth="1"/>
    <col min="1027" max="1027" width="12.7109375" style="15" customWidth="1"/>
    <col min="1028" max="1031" width="16.28515625" style="15" customWidth="1"/>
    <col min="1032" max="1032" width="12" style="15" customWidth="1"/>
    <col min="1033" max="1033" width="5" style="15" customWidth="1"/>
    <col min="1034" max="1034" width="4.5703125" style="15" customWidth="1"/>
    <col min="1035" max="1035" width="0" style="15" hidden="1" customWidth="1"/>
    <col min="1036" max="1036" width="1.7109375" style="15" customWidth="1"/>
    <col min="1037" max="1281" width="9.140625" style="15"/>
    <col min="1282" max="1282" width="5.7109375" style="15" customWidth="1"/>
    <col min="1283" max="1283" width="12.7109375" style="15" customWidth="1"/>
    <col min="1284" max="1287" width="16.28515625" style="15" customWidth="1"/>
    <col min="1288" max="1288" width="12" style="15" customWidth="1"/>
    <col min="1289" max="1289" width="5" style="15" customWidth="1"/>
    <col min="1290" max="1290" width="4.5703125" style="15" customWidth="1"/>
    <col min="1291" max="1291" width="0" style="15" hidden="1" customWidth="1"/>
    <col min="1292" max="1292" width="1.7109375" style="15" customWidth="1"/>
    <col min="1293" max="1537" width="9.140625" style="15"/>
    <col min="1538" max="1538" width="5.7109375" style="15" customWidth="1"/>
    <col min="1539" max="1539" width="12.7109375" style="15" customWidth="1"/>
    <col min="1540" max="1543" width="16.28515625" style="15" customWidth="1"/>
    <col min="1544" max="1544" width="12" style="15" customWidth="1"/>
    <col min="1545" max="1545" width="5" style="15" customWidth="1"/>
    <col min="1546" max="1546" width="4.5703125" style="15" customWidth="1"/>
    <col min="1547" max="1547" width="0" style="15" hidden="1" customWidth="1"/>
    <col min="1548" max="1548" width="1.7109375" style="15" customWidth="1"/>
    <col min="1549" max="1793" width="9.140625" style="15"/>
    <col min="1794" max="1794" width="5.7109375" style="15" customWidth="1"/>
    <col min="1795" max="1795" width="12.7109375" style="15" customWidth="1"/>
    <col min="1796" max="1799" width="16.28515625" style="15" customWidth="1"/>
    <col min="1800" max="1800" width="12" style="15" customWidth="1"/>
    <col min="1801" max="1801" width="5" style="15" customWidth="1"/>
    <col min="1802" max="1802" width="4.5703125" style="15" customWidth="1"/>
    <col min="1803" max="1803" width="0" style="15" hidden="1" customWidth="1"/>
    <col min="1804" max="1804" width="1.7109375" style="15" customWidth="1"/>
    <col min="1805" max="2049" width="9.140625" style="15"/>
    <col min="2050" max="2050" width="5.7109375" style="15" customWidth="1"/>
    <col min="2051" max="2051" width="12.7109375" style="15" customWidth="1"/>
    <col min="2052" max="2055" width="16.28515625" style="15" customWidth="1"/>
    <col min="2056" max="2056" width="12" style="15" customWidth="1"/>
    <col min="2057" max="2057" width="5" style="15" customWidth="1"/>
    <col min="2058" max="2058" width="4.5703125" style="15" customWidth="1"/>
    <col min="2059" max="2059" width="0" style="15" hidden="1" customWidth="1"/>
    <col min="2060" max="2060" width="1.7109375" style="15" customWidth="1"/>
    <col min="2061" max="2305" width="9.140625" style="15"/>
    <col min="2306" max="2306" width="5.7109375" style="15" customWidth="1"/>
    <col min="2307" max="2307" width="12.7109375" style="15" customWidth="1"/>
    <col min="2308" max="2311" width="16.28515625" style="15" customWidth="1"/>
    <col min="2312" max="2312" width="12" style="15" customWidth="1"/>
    <col min="2313" max="2313" width="5" style="15" customWidth="1"/>
    <col min="2314" max="2314" width="4.5703125" style="15" customWidth="1"/>
    <col min="2315" max="2315" width="0" style="15" hidden="1" customWidth="1"/>
    <col min="2316" max="2316" width="1.7109375" style="15" customWidth="1"/>
    <col min="2317" max="2561" width="9.140625" style="15"/>
    <col min="2562" max="2562" width="5.7109375" style="15" customWidth="1"/>
    <col min="2563" max="2563" width="12.7109375" style="15" customWidth="1"/>
    <col min="2564" max="2567" width="16.28515625" style="15" customWidth="1"/>
    <col min="2568" max="2568" width="12" style="15" customWidth="1"/>
    <col min="2569" max="2569" width="5" style="15" customWidth="1"/>
    <col min="2570" max="2570" width="4.5703125" style="15" customWidth="1"/>
    <col min="2571" max="2571" width="0" style="15" hidden="1" customWidth="1"/>
    <col min="2572" max="2572" width="1.7109375" style="15" customWidth="1"/>
    <col min="2573" max="2817" width="9.140625" style="15"/>
    <col min="2818" max="2818" width="5.7109375" style="15" customWidth="1"/>
    <col min="2819" max="2819" width="12.7109375" style="15" customWidth="1"/>
    <col min="2820" max="2823" width="16.28515625" style="15" customWidth="1"/>
    <col min="2824" max="2824" width="12" style="15" customWidth="1"/>
    <col min="2825" max="2825" width="5" style="15" customWidth="1"/>
    <col min="2826" max="2826" width="4.5703125" style="15" customWidth="1"/>
    <col min="2827" max="2827" width="0" style="15" hidden="1" customWidth="1"/>
    <col min="2828" max="2828" width="1.7109375" style="15" customWidth="1"/>
    <col min="2829" max="3073" width="9.140625" style="15"/>
    <col min="3074" max="3074" width="5.7109375" style="15" customWidth="1"/>
    <col min="3075" max="3075" width="12.7109375" style="15" customWidth="1"/>
    <col min="3076" max="3079" width="16.28515625" style="15" customWidth="1"/>
    <col min="3080" max="3080" width="12" style="15" customWidth="1"/>
    <col min="3081" max="3081" width="5" style="15" customWidth="1"/>
    <col min="3082" max="3082" width="4.5703125" style="15" customWidth="1"/>
    <col min="3083" max="3083" width="0" style="15" hidden="1" customWidth="1"/>
    <col min="3084" max="3084" width="1.7109375" style="15" customWidth="1"/>
    <col min="3085" max="3329" width="9.140625" style="15"/>
    <col min="3330" max="3330" width="5.7109375" style="15" customWidth="1"/>
    <col min="3331" max="3331" width="12.7109375" style="15" customWidth="1"/>
    <col min="3332" max="3335" width="16.28515625" style="15" customWidth="1"/>
    <col min="3336" max="3336" width="12" style="15" customWidth="1"/>
    <col min="3337" max="3337" width="5" style="15" customWidth="1"/>
    <col min="3338" max="3338" width="4.5703125" style="15" customWidth="1"/>
    <col min="3339" max="3339" width="0" style="15" hidden="1" customWidth="1"/>
    <col min="3340" max="3340" width="1.7109375" style="15" customWidth="1"/>
    <col min="3341" max="3585" width="9.140625" style="15"/>
    <col min="3586" max="3586" width="5.7109375" style="15" customWidth="1"/>
    <col min="3587" max="3587" width="12.7109375" style="15" customWidth="1"/>
    <col min="3588" max="3591" width="16.28515625" style="15" customWidth="1"/>
    <col min="3592" max="3592" width="12" style="15" customWidth="1"/>
    <col min="3593" max="3593" width="5" style="15" customWidth="1"/>
    <col min="3594" max="3594" width="4.5703125" style="15" customWidth="1"/>
    <col min="3595" max="3595" width="0" style="15" hidden="1" customWidth="1"/>
    <col min="3596" max="3596" width="1.7109375" style="15" customWidth="1"/>
    <col min="3597" max="3841" width="9.140625" style="15"/>
    <col min="3842" max="3842" width="5.7109375" style="15" customWidth="1"/>
    <col min="3843" max="3843" width="12.7109375" style="15" customWidth="1"/>
    <col min="3844" max="3847" width="16.28515625" style="15" customWidth="1"/>
    <col min="3848" max="3848" width="12" style="15" customWidth="1"/>
    <col min="3849" max="3849" width="5" style="15" customWidth="1"/>
    <col min="3850" max="3850" width="4.5703125" style="15" customWidth="1"/>
    <col min="3851" max="3851" width="0" style="15" hidden="1" customWidth="1"/>
    <col min="3852" max="3852" width="1.7109375" style="15" customWidth="1"/>
    <col min="3853" max="4097" width="9.140625" style="15"/>
    <col min="4098" max="4098" width="5.7109375" style="15" customWidth="1"/>
    <col min="4099" max="4099" width="12.7109375" style="15" customWidth="1"/>
    <col min="4100" max="4103" width="16.28515625" style="15" customWidth="1"/>
    <col min="4104" max="4104" width="12" style="15" customWidth="1"/>
    <col min="4105" max="4105" width="5" style="15" customWidth="1"/>
    <col min="4106" max="4106" width="4.5703125" style="15" customWidth="1"/>
    <col min="4107" max="4107" width="0" style="15" hidden="1" customWidth="1"/>
    <col min="4108" max="4108" width="1.7109375" style="15" customWidth="1"/>
    <col min="4109" max="4353" width="9.140625" style="15"/>
    <col min="4354" max="4354" width="5.7109375" style="15" customWidth="1"/>
    <col min="4355" max="4355" width="12.7109375" style="15" customWidth="1"/>
    <col min="4356" max="4359" width="16.28515625" style="15" customWidth="1"/>
    <col min="4360" max="4360" width="12" style="15" customWidth="1"/>
    <col min="4361" max="4361" width="5" style="15" customWidth="1"/>
    <col min="4362" max="4362" width="4.5703125" style="15" customWidth="1"/>
    <col min="4363" max="4363" width="0" style="15" hidden="1" customWidth="1"/>
    <col min="4364" max="4364" width="1.7109375" style="15" customWidth="1"/>
    <col min="4365" max="4609" width="9.140625" style="15"/>
    <col min="4610" max="4610" width="5.7109375" style="15" customWidth="1"/>
    <col min="4611" max="4611" width="12.7109375" style="15" customWidth="1"/>
    <col min="4612" max="4615" width="16.28515625" style="15" customWidth="1"/>
    <col min="4616" max="4616" width="12" style="15" customWidth="1"/>
    <col min="4617" max="4617" width="5" style="15" customWidth="1"/>
    <col min="4618" max="4618" width="4.5703125" style="15" customWidth="1"/>
    <col min="4619" max="4619" width="0" style="15" hidden="1" customWidth="1"/>
    <col min="4620" max="4620" width="1.7109375" style="15" customWidth="1"/>
    <col min="4621" max="4865" width="9.140625" style="15"/>
    <col min="4866" max="4866" width="5.7109375" style="15" customWidth="1"/>
    <col min="4867" max="4867" width="12.7109375" style="15" customWidth="1"/>
    <col min="4868" max="4871" width="16.28515625" style="15" customWidth="1"/>
    <col min="4872" max="4872" width="12" style="15" customWidth="1"/>
    <col min="4873" max="4873" width="5" style="15" customWidth="1"/>
    <col min="4874" max="4874" width="4.5703125" style="15" customWidth="1"/>
    <col min="4875" max="4875" width="0" style="15" hidden="1" customWidth="1"/>
    <col min="4876" max="4876" width="1.7109375" style="15" customWidth="1"/>
    <col min="4877" max="5121" width="9.140625" style="15"/>
    <col min="5122" max="5122" width="5.7109375" style="15" customWidth="1"/>
    <col min="5123" max="5123" width="12.7109375" style="15" customWidth="1"/>
    <col min="5124" max="5127" width="16.28515625" style="15" customWidth="1"/>
    <col min="5128" max="5128" width="12" style="15" customWidth="1"/>
    <col min="5129" max="5129" width="5" style="15" customWidth="1"/>
    <col min="5130" max="5130" width="4.5703125" style="15" customWidth="1"/>
    <col min="5131" max="5131" width="0" style="15" hidden="1" customWidth="1"/>
    <col min="5132" max="5132" width="1.7109375" style="15" customWidth="1"/>
    <col min="5133" max="5377" width="9.140625" style="15"/>
    <col min="5378" max="5378" width="5.7109375" style="15" customWidth="1"/>
    <col min="5379" max="5379" width="12.7109375" style="15" customWidth="1"/>
    <col min="5380" max="5383" width="16.28515625" style="15" customWidth="1"/>
    <col min="5384" max="5384" width="12" style="15" customWidth="1"/>
    <col min="5385" max="5385" width="5" style="15" customWidth="1"/>
    <col min="5386" max="5386" width="4.5703125" style="15" customWidth="1"/>
    <col min="5387" max="5387" width="0" style="15" hidden="1" customWidth="1"/>
    <col min="5388" max="5388" width="1.7109375" style="15" customWidth="1"/>
    <col min="5389" max="5633" width="9.140625" style="15"/>
    <col min="5634" max="5634" width="5.7109375" style="15" customWidth="1"/>
    <col min="5635" max="5635" width="12.7109375" style="15" customWidth="1"/>
    <col min="5636" max="5639" width="16.28515625" style="15" customWidth="1"/>
    <col min="5640" max="5640" width="12" style="15" customWidth="1"/>
    <col min="5641" max="5641" width="5" style="15" customWidth="1"/>
    <col min="5642" max="5642" width="4.5703125" style="15" customWidth="1"/>
    <col min="5643" max="5643" width="0" style="15" hidden="1" customWidth="1"/>
    <col min="5644" max="5644" width="1.7109375" style="15" customWidth="1"/>
    <col min="5645" max="5889" width="9.140625" style="15"/>
    <col min="5890" max="5890" width="5.7109375" style="15" customWidth="1"/>
    <col min="5891" max="5891" width="12.7109375" style="15" customWidth="1"/>
    <col min="5892" max="5895" width="16.28515625" style="15" customWidth="1"/>
    <col min="5896" max="5896" width="12" style="15" customWidth="1"/>
    <col min="5897" max="5897" width="5" style="15" customWidth="1"/>
    <col min="5898" max="5898" width="4.5703125" style="15" customWidth="1"/>
    <col min="5899" max="5899" width="0" style="15" hidden="1" customWidth="1"/>
    <col min="5900" max="5900" width="1.7109375" style="15" customWidth="1"/>
    <col min="5901" max="6145" width="9.140625" style="15"/>
    <col min="6146" max="6146" width="5.7109375" style="15" customWidth="1"/>
    <col min="6147" max="6147" width="12.7109375" style="15" customWidth="1"/>
    <col min="6148" max="6151" width="16.28515625" style="15" customWidth="1"/>
    <col min="6152" max="6152" width="12" style="15" customWidth="1"/>
    <col min="6153" max="6153" width="5" style="15" customWidth="1"/>
    <col min="6154" max="6154" width="4.5703125" style="15" customWidth="1"/>
    <col min="6155" max="6155" width="0" style="15" hidden="1" customWidth="1"/>
    <col min="6156" max="6156" width="1.7109375" style="15" customWidth="1"/>
    <col min="6157" max="6401" width="9.140625" style="15"/>
    <col min="6402" max="6402" width="5.7109375" style="15" customWidth="1"/>
    <col min="6403" max="6403" width="12.7109375" style="15" customWidth="1"/>
    <col min="6404" max="6407" width="16.28515625" style="15" customWidth="1"/>
    <col min="6408" max="6408" width="12" style="15" customWidth="1"/>
    <col min="6409" max="6409" width="5" style="15" customWidth="1"/>
    <col min="6410" max="6410" width="4.5703125" style="15" customWidth="1"/>
    <col min="6411" max="6411" width="0" style="15" hidden="1" customWidth="1"/>
    <col min="6412" max="6412" width="1.7109375" style="15" customWidth="1"/>
    <col min="6413" max="6657" width="9.140625" style="15"/>
    <col min="6658" max="6658" width="5.7109375" style="15" customWidth="1"/>
    <col min="6659" max="6659" width="12.7109375" style="15" customWidth="1"/>
    <col min="6660" max="6663" width="16.28515625" style="15" customWidth="1"/>
    <col min="6664" max="6664" width="12" style="15" customWidth="1"/>
    <col min="6665" max="6665" width="5" style="15" customWidth="1"/>
    <col min="6666" max="6666" width="4.5703125" style="15" customWidth="1"/>
    <col min="6667" max="6667" width="0" style="15" hidden="1" customWidth="1"/>
    <col min="6668" max="6668" width="1.7109375" style="15" customWidth="1"/>
    <col min="6669" max="6913" width="9.140625" style="15"/>
    <col min="6914" max="6914" width="5.7109375" style="15" customWidth="1"/>
    <col min="6915" max="6915" width="12.7109375" style="15" customWidth="1"/>
    <col min="6916" max="6919" width="16.28515625" style="15" customWidth="1"/>
    <col min="6920" max="6920" width="12" style="15" customWidth="1"/>
    <col min="6921" max="6921" width="5" style="15" customWidth="1"/>
    <col min="6922" max="6922" width="4.5703125" style="15" customWidth="1"/>
    <col min="6923" max="6923" width="0" style="15" hidden="1" customWidth="1"/>
    <col min="6924" max="6924" width="1.7109375" style="15" customWidth="1"/>
    <col min="6925" max="7169" width="9.140625" style="15"/>
    <col min="7170" max="7170" width="5.7109375" style="15" customWidth="1"/>
    <col min="7171" max="7171" width="12.7109375" style="15" customWidth="1"/>
    <col min="7172" max="7175" width="16.28515625" style="15" customWidth="1"/>
    <col min="7176" max="7176" width="12" style="15" customWidth="1"/>
    <col min="7177" max="7177" width="5" style="15" customWidth="1"/>
    <col min="7178" max="7178" width="4.5703125" style="15" customWidth="1"/>
    <col min="7179" max="7179" width="0" style="15" hidden="1" customWidth="1"/>
    <col min="7180" max="7180" width="1.7109375" style="15" customWidth="1"/>
    <col min="7181" max="7425" width="9.140625" style="15"/>
    <col min="7426" max="7426" width="5.7109375" style="15" customWidth="1"/>
    <col min="7427" max="7427" width="12.7109375" style="15" customWidth="1"/>
    <col min="7428" max="7431" width="16.28515625" style="15" customWidth="1"/>
    <col min="7432" max="7432" width="12" style="15" customWidth="1"/>
    <col min="7433" max="7433" width="5" style="15" customWidth="1"/>
    <col min="7434" max="7434" width="4.5703125" style="15" customWidth="1"/>
    <col min="7435" max="7435" width="0" style="15" hidden="1" customWidth="1"/>
    <col min="7436" max="7436" width="1.7109375" style="15" customWidth="1"/>
    <col min="7437" max="7681" width="9.140625" style="15"/>
    <col min="7682" max="7682" width="5.7109375" style="15" customWidth="1"/>
    <col min="7683" max="7683" width="12.7109375" style="15" customWidth="1"/>
    <col min="7684" max="7687" width="16.28515625" style="15" customWidth="1"/>
    <col min="7688" max="7688" width="12" style="15" customWidth="1"/>
    <col min="7689" max="7689" width="5" style="15" customWidth="1"/>
    <col min="7690" max="7690" width="4.5703125" style="15" customWidth="1"/>
    <col min="7691" max="7691" width="0" style="15" hidden="1" customWidth="1"/>
    <col min="7692" max="7692" width="1.7109375" style="15" customWidth="1"/>
    <col min="7693" max="7937" width="9.140625" style="15"/>
    <col min="7938" max="7938" width="5.7109375" style="15" customWidth="1"/>
    <col min="7939" max="7939" width="12.7109375" style="15" customWidth="1"/>
    <col min="7940" max="7943" width="16.28515625" style="15" customWidth="1"/>
    <col min="7944" max="7944" width="12" style="15" customWidth="1"/>
    <col min="7945" max="7945" width="5" style="15" customWidth="1"/>
    <col min="7946" max="7946" width="4.5703125" style="15" customWidth="1"/>
    <col min="7947" max="7947" width="0" style="15" hidden="1" customWidth="1"/>
    <col min="7948" max="7948" width="1.7109375" style="15" customWidth="1"/>
    <col min="7949" max="8193" width="9.140625" style="15"/>
    <col min="8194" max="8194" width="5.7109375" style="15" customWidth="1"/>
    <col min="8195" max="8195" width="12.7109375" style="15" customWidth="1"/>
    <col min="8196" max="8199" width="16.28515625" style="15" customWidth="1"/>
    <col min="8200" max="8200" width="12" style="15" customWidth="1"/>
    <col min="8201" max="8201" width="5" style="15" customWidth="1"/>
    <col min="8202" max="8202" width="4.5703125" style="15" customWidth="1"/>
    <col min="8203" max="8203" width="0" style="15" hidden="1" customWidth="1"/>
    <col min="8204" max="8204" width="1.7109375" style="15" customWidth="1"/>
    <col min="8205" max="8449" width="9.140625" style="15"/>
    <col min="8450" max="8450" width="5.7109375" style="15" customWidth="1"/>
    <col min="8451" max="8451" width="12.7109375" style="15" customWidth="1"/>
    <col min="8452" max="8455" width="16.28515625" style="15" customWidth="1"/>
    <col min="8456" max="8456" width="12" style="15" customWidth="1"/>
    <col min="8457" max="8457" width="5" style="15" customWidth="1"/>
    <col min="8458" max="8458" width="4.5703125" style="15" customWidth="1"/>
    <col min="8459" max="8459" width="0" style="15" hidden="1" customWidth="1"/>
    <col min="8460" max="8460" width="1.7109375" style="15" customWidth="1"/>
    <col min="8461" max="8705" width="9.140625" style="15"/>
    <col min="8706" max="8706" width="5.7109375" style="15" customWidth="1"/>
    <col min="8707" max="8707" width="12.7109375" style="15" customWidth="1"/>
    <col min="8708" max="8711" width="16.28515625" style="15" customWidth="1"/>
    <col min="8712" max="8712" width="12" style="15" customWidth="1"/>
    <col min="8713" max="8713" width="5" style="15" customWidth="1"/>
    <col min="8714" max="8714" width="4.5703125" style="15" customWidth="1"/>
    <col min="8715" max="8715" width="0" style="15" hidden="1" customWidth="1"/>
    <col min="8716" max="8716" width="1.7109375" style="15" customWidth="1"/>
    <col min="8717" max="8961" width="9.140625" style="15"/>
    <col min="8962" max="8962" width="5.7109375" style="15" customWidth="1"/>
    <col min="8963" max="8963" width="12.7109375" style="15" customWidth="1"/>
    <col min="8964" max="8967" width="16.28515625" style="15" customWidth="1"/>
    <col min="8968" max="8968" width="12" style="15" customWidth="1"/>
    <col min="8969" max="8969" width="5" style="15" customWidth="1"/>
    <col min="8970" max="8970" width="4.5703125" style="15" customWidth="1"/>
    <col min="8971" max="8971" width="0" style="15" hidden="1" customWidth="1"/>
    <col min="8972" max="8972" width="1.7109375" style="15" customWidth="1"/>
    <col min="8973" max="9217" width="9.140625" style="15"/>
    <col min="9218" max="9218" width="5.7109375" style="15" customWidth="1"/>
    <col min="9219" max="9219" width="12.7109375" style="15" customWidth="1"/>
    <col min="9220" max="9223" width="16.28515625" style="15" customWidth="1"/>
    <col min="9224" max="9224" width="12" style="15" customWidth="1"/>
    <col min="9225" max="9225" width="5" style="15" customWidth="1"/>
    <col min="9226" max="9226" width="4.5703125" style="15" customWidth="1"/>
    <col min="9227" max="9227" width="0" style="15" hidden="1" customWidth="1"/>
    <col min="9228" max="9228" width="1.7109375" style="15" customWidth="1"/>
    <col min="9229" max="9473" width="9.140625" style="15"/>
    <col min="9474" max="9474" width="5.7109375" style="15" customWidth="1"/>
    <col min="9475" max="9475" width="12.7109375" style="15" customWidth="1"/>
    <col min="9476" max="9479" width="16.28515625" style="15" customWidth="1"/>
    <col min="9480" max="9480" width="12" style="15" customWidth="1"/>
    <col min="9481" max="9481" width="5" style="15" customWidth="1"/>
    <col min="9482" max="9482" width="4.5703125" style="15" customWidth="1"/>
    <col min="9483" max="9483" width="0" style="15" hidden="1" customWidth="1"/>
    <col min="9484" max="9484" width="1.7109375" style="15" customWidth="1"/>
    <col min="9485" max="9729" width="9.140625" style="15"/>
    <col min="9730" max="9730" width="5.7109375" style="15" customWidth="1"/>
    <col min="9731" max="9731" width="12.7109375" style="15" customWidth="1"/>
    <col min="9732" max="9735" width="16.28515625" style="15" customWidth="1"/>
    <col min="9736" max="9736" width="12" style="15" customWidth="1"/>
    <col min="9737" max="9737" width="5" style="15" customWidth="1"/>
    <col min="9738" max="9738" width="4.5703125" style="15" customWidth="1"/>
    <col min="9739" max="9739" width="0" style="15" hidden="1" customWidth="1"/>
    <col min="9740" max="9740" width="1.7109375" style="15" customWidth="1"/>
    <col min="9741" max="9985" width="9.140625" style="15"/>
    <col min="9986" max="9986" width="5.7109375" style="15" customWidth="1"/>
    <col min="9987" max="9987" width="12.7109375" style="15" customWidth="1"/>
    <col min="9988" max="9991" width="16.28515625" style="15" customWidth="1"/>
    <col min="9992" max="9992" width="12" style="15" customWidth="1"/>
    <col min="9993" max="9993" width="5" style="15" customWidth="1"/>
    <col min="9994" max="9994" width="4.5703125" style="15" customWidth="1"/>
    <col min="9995" max="9995" width="0" style="15" hidden="1" customWidth="1"/>
    <col min="9996" max="9996" width="1.7109375" style="15" customWidth="1"/>
    <col min="9997" max="10241" width="9.140625" style="15"/>
    <col min="10242" max="10242" width="5.7109375" style="15" customWidth="1"/>
    <col min="10243" max="10243" width="12.7109375" style="15" customWidth="1"/>
    <col min="10244" max="10247" width="16.28515625" style="15" customWidth="1"/>
    <col min="10248" max="10248" width="12" style="15" customWidth="1"/>
    <col min="10249" max="10249" width="5" style="15" customWidth="1"/>
    <col min="10250" max="10250" width="4.5703125" style="15" customWidth="1"/>
    <col min="10251" max="10251" width="0" style="15" hidden="1" customWidth="1"/>
    <col min="10252" max="10252" width="1.7109375" style="15" customWidth="1"/>
    <col min="10253" max="10497" width="9.140625" style="15"/>
    <col min="10498" max="10498" width="5.7109375" style="15" customWidth="1"/>
    <col min="10499" max="10499" width="12.7109375" style="15" customWidth="1"/>
    <col min="10500" max="10503" width="16.28515625" style="15" customWidth="1"/>
    <col min="10504" max="10504" width="12" style="15" customWidth="1"/>
    <col min="10505" max="10505" width="5" style="15" customWidth="1"/>
    <col min="10506" max="10506" width="4.5703125" style="15" customWidth="1"/>
    <col min="10507" max="10507" width="0" style="15" hidden="1" customWidth="1"/>
    <col min="10508" max="10508" width="1.7109375" style="15" customWidth="1"/>
    <col min="10509" max="10753" width="9.140625" style="15"/>
    <col min="10754" max="10754" width="5.7109375" style="15" customWidth="1"/>
    <col min="10755" max="10755" width="12.7109375" style="15" customWidth="1"/>
    <col min="10756" max="10759" width="16.28515625" style="15" customWidth="1"/>
    <col min="10760" max="10760" width="12" style="15" customWidth="1"/>
    <col min="10761" max="10761" width="5" style="15" customWidth="1"/>
    <col min="10762" max="10762" width="4.5703125" style="15" customWidth="1"/>
    <col min="10763" max="10763" width="0" style="15" hidden="1" customWidth="1"/>
    <col min="10764" max="10764" width="1.7109375" style="15" customWidth="1"/>
    <col min="10765" max="11009" width="9.140625" style="15"/>
    <col min="11010" max="11010" width="5.7109375" style="15" customWidth="1"/>
    <col min="11011" max="11011" width="12.7109375" style="15" customWidth="1"/>
    <col min="11012" max="11015" width="16.28515625" style="15" customWidth="1"/>
    <col min="11016" max="11016" width="12" style="15" customWidth="1"/>
    <col min="11017" max="11017" width="5" style="15" customWidth="1"/>
    <col min="11018" max="11018" width="4.5703125" style="15" customWidth="1"/>
    <col min="11019" max="11019" width="0" style="15" hidden="1" customWidth="1"/>
    <col min="11020" max="11020" width="1.7109375" style="15" customWidth="1"/>
    <col min="11021" max="11265" width="9.140625" style="15"/>
    <col min="11266" max="11266" width="5.7109375" style="15" customWidth="1"/>
    <col min="11267" max="11267" width="12.7109375" style="15" customWidth="1"/>
    <col min="11268" max="11271" width="16.28515625" style="15" customWidth="1"/>
    <col min="11272" max="11272" width="12" style="15" customWidth="1"/>
    <col min="11273" max="11273" width="5" style="15" customWidth="1"/>
    <col min="11274" max="11274" width="4.5703125" style="15" customWidth="1"/>
    <col min="11275" max="11275" width="0" style="15" hidden="1" customWidth="1"/>
    <col min="11276" max="11276" width="1.7109375" style="15" customWidth="1"/>
    <col min="11277" max="11521" width="9.140625" style="15"/>
    <col min="11522" max="11522" width="5.7109375" style="15" customWidth="1"/>
    <col min="11523" max="11523" width="12.7109375" style="15" customWidth="1"/>
    <col min="11524" max="11527" width="16.28515625" style="15" customWidth="1"/>
    <col min="11528" max="11528" width="12" style="15" customWidth="1"/>
    <col min="11529" max="11529" width="5" style="15" customWidth="1"/>
    <col min="11530" max="11530" width="4.5703125" style="15" customWidth="1"/>
    <col min="11531" max="11531" width="0" style="15" hidden="1" customWidth="1"/>
    <col min="11532" max="11532" width="1.7109375" style="15" customWidth="1"/>
    <col min="11533" max="11777" width="9.140625" style="15"/>
    <col min="11778" max="11778" width="5.7109375" style="15" customWidth="1"/>
    <col min="11779" max="11779" width="12.7109375" style="15" customWidth="1"/>
    <col min="11780" max="11783" width="16.28515625" style="15" customWidth="1"/>
    <col min="11784" max="11784" width="12" style="15" customWidth="1"/>
    <col min="11785" max="11785" width="5" style="15" customWidth="1"/>
    <col min="11786" max="11786" width="4.5703125" style="15" customWidth="1"/>
    <col min="11787" max="11787" width="0" style="15" hidden="1" customWidth="1"/>
    <col min="11788" max="11788" width="1.7109375" style="15" customWidth="1"/>
    <col min="11789" max="12033" width="9.140625" style="15"/>
    <col min="12034" max="12034" width="5.7109375" style="15" customWidth="1"/>
    <col min="12035" max="12035" width="12.7109375" style="15" customWidth="1"/>
    <col min="12036" max="12039" width="16.28515625" style="15" customWidth="1"/>
    <col min="12040" max="12040" width="12" style="15" customWidth="1"/>
    <col min="12041" max="12041" width="5" style="15" customWidth="1"/>
    <col min="12042" max="12042" width="4.5703125" style="15" customWidth="1"/>
    <col min="12043" max="12043" width="0" style="15" hidden="1" customWidth="1"/>
    <col min="12044" max="12044" width="1.7109375" style="15" customWidth="1"/>
    <col min="12045" max="12289" width="9.140625" style="15"/>
    <col min="12290" max="12290" width="5.7109375" style="15" customWidth="1"/>
    <col min="12291" max="12291" width="12.7109375" style="15" customWidth="1"/>
    <col min="12292" max="12295" width="16.28515625" style="15" customWidth="1"/>
    <col min="12296" max="12296" width="12" style="15" customWidth="1"/>
    <col min="12297" max="12297" width="5" style="15" customWidth="1"/>
    <col min="12298" max="12298" width="4.5703125" style="15" customWidth="1"/>
    <col min="12299" max="12299" width="0" style="15" hidden="1" customWidth="1"/>
    <col min="12300" max="12300" width="1.7109375" style="15" customWidth="1"/>
    <col min="12301" max="12545" width="9.140625" style="15"/>
    <col min="12546" max="12546" width="5.7109375" style="15" customWidth="1"/>
    <col min="12547" max="12547" width="12.7109375" style="15" customWidth="1"/>
    <col min="12548" max="12551" width="16.28515625" style="15" customWidth="1"/>
    <col min="12552" max="12552" width="12" style="15" customWidth="1"/>
    <col min="12553" max="12553" width="5" style="15" customWidth="1"/>
    <col min="12554" max="12554" width="4.5703125" style="15" customWidth="1"/>
    <col min="12555" max="12555" width="0" style="15" hidden="1" customWidth="1"/>
    <col min="12556" max="12556" width="1.7109375" style="15" customWidth="1"/>
    <col min="12557" max="12801" width="9.140625" style="15"/>
    <col min="12802" max="12802" width="5.7109375" style="15" customWidth="1"/>
    <col min="12803" max="12803" width="12.7109375" style="15" customWidth="1"/>
    <col min="12804" max="12807" width="16.28515625" style="15" customWidth="1"/>
    <col min="12808" max="12808" width="12" style="15" customWidth="1"/>
    <col min="12809" max="12809" width="5" style="15" customWidth="1"/>
    <col min="12810" max="12810" width="4.5703125" style="15" customWidth="1"/>
    <col min="12811" max="12811" width="0" style="15" hidden="1" customWidth="1"/>
    <col min="12812" max="12812" width="1.7109375" style="15" customWidth="1"/>
    <col min="12813" max="13057" width="9.140625" style="15"/>
    <col min="13058" max="13058" width="5.7109375" style="15" customWidth="1"/>
    <col min="13059" max="13059" width="12.7109375" style="15" customWidth="1"/>
    <col min="13060" max="13063" width="16.28515625" style="15" customWidth="1"/>
    <col min="13064" max="13064" width="12" style="15" customWidth="1"/>
    <col min="13065" max="13065" width="5" style="15" customWidth="1"/>
    <col min="13066" max="13066" width="4.5703125" style="15" customWidth="1"/>
    <col min="13067" max="13067" width="0" style="15" hidden="1" customWidth="1"/>
    <col min="13068" max="13068" width="1.7109375" style="15" customWidth="1"/>
    <col min="13069" max="13313" width="9.140625" style="15"/>
    <col min="13314" max="13314" width="5.7109375" style="15" customWidth="1"/>
    <col min="13315" max="13315" width="12.7109375" style="15" customWidth="1"/>
    <col min="13316" max="13319" width="16.28515625" style="15" customWidth="1"/>
    <col min="13320" max="13320" width="12" style="15" customWidth="1"/>
    <col min="13321" max="13321" width="5" style="15" customWidth="1"/>
    <col min="13322" max="13322" width="4.5703125" style="15" customWidth="1"/>
    <col min="13323" max="13323" width="0" style="15" hidden="1" customWidth="1"/>
    <col min="13324" max="13324" width="1.7109375" style="15" customWidth="1"/>
    <col min="13325" max="13569" width="9.140625" style="15"/>
    <col min="13570" max="13570" width="5.7109375" style="15" customWidth="1"/>
    <col min="13571" max="13571" width="12.7109375" style="15" customWidth="1"/>
    <col min="13572" max="13575" width="16.28515625" style="15" customWidth="1"/>
    <col min="13576" max="13576" width="12" style="15" customWidth="1"/>
    <col min="13577" max="13577" width="5" style="15" customWidth="1"/>
    <col min="13578" max="13578" width="4.5703125" style="15" customWidth="1"/>
    <col min="13579" max="13579" width="0" style="15" hidden="1" customWidth="1"/>
    <col min="13580" max="13580" width="1.7109375" style="15" customWidth="1"/>
    <col min="13581" max="13825" width="9.140625" style="15"/>
    <col min="13826" max="13826" width="5.7109375" style="15" customWidth="1"/>
    <col min="13827" max="13827" width="12.7109375" style="15" customWidth="1"/>
    <col min="13828" max="13831" width="16.28515625" style="15" customWidth="1"/>
    <col min="13832" max="13832" width="12" style="15" customWidth="1"/>
    <col min="13833" max="13833" width="5" style="15" customWidth="1"/>
    <col min="13834" max="13834" width="4.5703125" style="15" customWidth="1"/>
    <col min="13835" max="13835" width="0" style="15" hidden="1" customWidth="1"/>
    <col min="13836" max="13836" width="1.7109375" style="15" customWidth="1"/>
    <col min="13837" max="14081" width="9.140625" style="15"/>
    <col min="14082" max="14082" width="5.7109375" style="15" customWidth="1"/>
    <col min="14083" max="14083" width="12.7109375" style="15" customWidth="1"/>
    <col min="14084" max="14087" width="16.28515625" style="15" customWidth="1"/>
    <col min="14088" max="14088" width="12" style="15" customWidth="1"/>
    <col min="14089" max="14089" width="5" style="15" customWidth="1"/>
    <col min="14090" max="14090" width="4.5703125" style="15" customWidth="1"/>
    <col min="14091" max="14091" width="0" style="15" hidden="1" customWidth="1"/>
    <col min="14092" max="14092" width="1.7109375" style="15" customWidth="1"/>
    <col min="14093" max="14337" width="9.140625" style="15"/>
    <col min="14338" max="14338" width="5.7109375" style="15" customWidth="1"/>
    <col min="14339" max="14339" width="12.7109375" style="15" customWidth="1"/>
    <col min="14340" max="14343" width="16.28515625" style="15" customWidth="1"/>
    <col min="14344" max="14344" width="12" style="15" customWidth="1"/>
    <col min="14345" max="14345" width="5" style="15" customWidth="1"/>
    <col min="14346" max="14346" width="4.5703125" style="15" customWidth="1"/>
    <col min="14347" max="14347" width="0" style="15" hidden="1" customWidth="1"/>
    <col min="14348" max="14348" width="1.7109375" style="15" customWidth="1"/>
    <col min="14349" max="14593" width="9.140625" style="15"/>
    <col min="14594" max="14594" width="5.7109375" style="15" customWidth="1"/>
    <col min="14595" max="14595" width="12.7109375" style="15" customWidth="1"/>
    <col min="14596" max="14599" width="16.28515625" style="15" customWidth="1"/>
    <col min="14600" max="14600" width="12" style="15" customWidth="1"/>
    <col min="14601" max="14601" width="5" style="15" customWidth="1"/>
    <col min="14602" max="14602" width="4.5703125" style="15" customWidth="1"/>
    <col min="14603" max="14603" width="0" style="15" hidden="1" customWidth="1"/>
    <col min="14604" max="14604" width="1.7109375" style="15" customWidth="1"/>
    <col min="14605" max="14849" width="9.140625" style="15"/>
    <col min="14850" max="14850" width="5.7109375" style="15" customWidth="1"/>
    <col min="14851" max="14851" width="12.7109375" style="15" customWidth="1"/>
    <col min="14852" max="14855" width="16.28515625" style="15" customWidth="1"/>
    <col min="14856" max="14856" width="12" style="15" customWidth="1"/>
    <col min="14857" max="14857" width="5" style="15" customWidth="1"/>
    <col min="14858" max="14858" width="4.5703125" style="15" customWidth="1"/>
    <col min="14859" max="14859" width="0" style="15" hidden="1" customWidth="1"/>
    <col min="14860" max="14860" width="1.7109375" style="15" customWidth="1"/>
    <col min="14861" max="15105" width="9.140625" style="15"/>
    <col min="15106" max="15106" width="5.7109375" style="15" customWidth="1"/>
    <col min="15107" max="15107" width="12.7109375" style="15" customWidth="1"/>
    <col min="15108" max="15111" width="16.28515625" style="15" customWidth="1"/>
    <col min="15112" max="15112" width="12" style="15" customWidth="1"/>
    <col min="15113" max="15113" width="5" style="15" customWidth="1"/>
    <col min="15114" max="15114" width="4.5703125" style="15" customWidth="1"/>
    <col min="15115" max="15115" width="0" style="15" hidden="1" customWidth="1"/>
    <col min="15116" max="15116" width="1.7109375" style="15" customWidth="1"/>
    <col min="15117" max="15361" width="9.140625" style="15"/>
    <col min="15362" max="15362" width="5.7109375" style="15" customWidth="1"/>
    <col min="15363" max="15363" width="12.7109375" style="15" customWidth="1"/>
    <col min="15364" max="15367" width="16.28515625" style="15" customWidth="1"/>
    <col min="15368" max="15368" width="12" style="15" customWidth="1"/>
    <col min="15369" max="15369" width="5" style="15" customWidth="1"/>
    <col min="15370" max="15370" width="4.5703125" style="15" customWidth="1"/>
    <col min="15371" max="15371" width="0" style="15" hidden="1" customWidth="1"/>
    <col min="15372" max="15372" width="1.7109375" style="15" customWidth="1"/>
    <col min="15373" max="15617" width="9.140625" style="15"/>
    <col min="15618" max="15618" width="5.7109375" style="15" customWidth="1"/>
    <col min="15619" max="15619" width="12.7109375" style="15" customWidth="1"/>
    <col min="15620" max="15623" width="16.28515625" style="15" customWidth="1"/>
    <col min="15624" max="15624" width="12" style="15" customWidth="1"/>
    <col min="15625" max="15625" width="5" style="15" customWidth="1"/>
    <col min="15626" max="15626" width="4.5703125" style="15" customWidth="1"/>
    <col min="15627" max="15627" width="0" style="15" hidden="1" customWidth="1"/>
    <col min="15628" max="15628" width="1.7109375" style="15" customWidth="1"/>
    <col min="15629" max="15873" width="9.140625" style="15"/>
    <col min="15874" max="15874" width="5.7109375" style="15" customWidth="1"/>
    <col min="15875" max="15875" width="12.7109375" style="15" customWidth="1"/>
    <col min="15876" max="15879" width="16.28515625" style="15" customWidth="1"/>
    <col min="15880" max="15880" width="12" style="15" customWidth="1"/>
    <col min="15881" max="15881" width="5" style="15" customWidth="1"/>
    <col min="15882" max="15882" width="4.5703125" style="15" customWidth="1"/>
    <col min="15883" max="15883" width="0" style="15" hidden="1" customWidth="1"/>
    <col min="15884" max="15884" width="1.7109375" style="15" customWidth="1"/>
    <col min="15885" max="16129" width="9.140625" style="15"/>
    <col min="16130" max="16130" width="5.7109375" style="15" customWidth="1"/>
    <col min="16131" max="16131" width="12.7109375" style="15" customWidth="1"/>
    <col min="16132" max="16135" width="16.28515625" style="15" customWidth="1"/>
    <col min="16136" max="16136" width="12" style="15" customWidth="1"/>
    <col min="16137" max="16137" width="5" style="15" customWidth="1"/>
    <col min="16138" max="16138" width="4.5703125" style="15" customWidth="1"/>
    <col min="16139" max="16139" width="0" style="15" hidden="1" customWidth="1"/>
    <col min="16140" max="16140" width="1.7109375" style="15" customWidth="1"/>
    <col min="16141" max="16384" width="9.140625" style="15"/>
  </cols>
  <sheetData>
    <row r="4" spans="2:15" x14ac:dyDescent="0.2">
      <c r="G4" s="51"/>
    </row>
    <row r="5" spans="2:15" ht="15" x14ac:dyDescent="0.25">
      <c r="J5" s="6" t="s">
        <v>38</v>
      </c>
    </row>
    <row r="7" spans="2:15" ht="33" customHeight="1" x14ac:dyDescent="0.2">
      <c r="C7" s="52" t="s">
        <v>15</v>
      </c>
      <c r="D7" s="102" t="s">
        <v>36</v>
      </c>
      <c r="E7" s="102"/>
      <c r="F7" s="102"/>
      <c r="G7" s="102"/>
      <c r="H7" s="102"/>
      <c r="I7" s="53"/>
    </row>
    <row r="8" spans="2:15" ht="33" customHeight="1" x14ac:dyDescent="0.2">
      <c r="C8" s="52"/>
      <c r="D8" s="54"/>
      <c r="E8" s="54"/>
      <c r="F8" s="54"/>
      <c r="G8" s="54"/>
      <c r="H8" s="54"/>
      <c r="I8" s="53"/>
    </row>
    <row r="9" spans="2:15" x14ac:dyDescent="0.2">
      <c r="B9" s="55"/>
      <c r="C9" s="56"/>
      <c r="D9" s="57">
        <v>2008</v>
      </c>
      <c r="E9" s="57">
        <v>2009</v>
      </c>
      <c r="F9" s="57">
        <v>2010</v>
      </c>
      <c r="G9" s="57">
        <v>2011</v>
      </c>
      <c r="H9" s="57">
        <v>2012</v>
      </c>
      <c r="I9" s="57">
        <v>2013</v>
      </c>
      <c r="J9" s="57">
        <v>2014</v>
      </c>
      <c r="K9" s="57">
        <v>2014</v>
      </c>
      <c r="L9" s="57">
        <v>2015</v>
      </c>
      <c r="M9" s="57">
        <v>2016</v>
      </c>
      <c r="N9" s="57">
        <v>2017</v>
      </c>
      <c r="O9" s="57">
        <v>2018</v>
      </c>
    </row>
    <row r="10" spans="2:15" x14ac:dyDescent="0.2">
      <c r="B10" s="55"/>
      <c r="C10" s="55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2:15" x14ac:dyDescent="0.2">
      <c r="B11" s="59"/>
      <c r="C11" s="60" t="s">
        <v>16</v>
      </c>
      <c r="D11" s="61">
        <v>35766</v>
      </c>
      <c r="E11" s="61">
        <v>36151</v>
      </c>
      <c r="F11" s="61">
        <v>37351</v>
      </c>
      <c r="G11" s="61">
        <v>37229</v>
      </c>
      <c r="H11" s="61">
        <v>37392</v>
      </c>
      <c r="I11" s="61">
        <v>36717</v>
      </c>
      <c r="J11" s="61">
        <v>32903</v>
      </c>
      <c r="K11" s="61">
        <v>32903</v>
      </c>
      <c r="L11" s="61">
        <v>33534</v>
      </c>
      <c r="M11" s="61">
        <v>34116</v>
      </c>
      <c r="N11" s="61">
        <v>34768</v>
      </c>
      <c r="O11" s="61">
        <v>37293</v>
      </c>
    </row>
    <row r="12" spans="2:15" x14ac:dyDescent="0.2">
      <c r="B12" s="59"/>
      <c r="C12" s="60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2:15" x14ac:dyDescent="0.2">
      <c r="B13" s="59"/>
      <c r="C13" s="60" t="s">
        <v>17</v>
      </c>
      <c r="D13" s="61">
        <v>98313</v>
      </c>
      <c r="E13" s="61">
        <v>108699</v>
      </c>
      <c r="F13" s="61">
        <v>100568</v>
      </c>
      <c r="G13" s="61">
        <v>96777</v>
      </c>
      <c r="H13" s="61">
        <v>98834</v>
      </c>
      <c r="I13" s="61">
        <v>98036</v>
      </c>
      <c r="J13" s="61">
        <v>91059</v>
      </c>
      <c r="K13" s="61">
        <v>91059</v>
      </c>
      <c r="L13" s="61">
        <v>93244</v>
      </c>
      <c r="M13" s="61">
        <v>95656</v>
      </c>
      <c r="N13" s="61">
        <v>96656</v>
      </c>
      <c r="O13" s="61">
        <v>103274</v>
      </c>
    </row>
    <row r="14" spans="2:15" x14ac:dyDescent="0.2">
      <c r="B14" s="59"/>
      <c r="C14" s="60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</row>
    <row r="15" spans="2:15" x14ac:dyDescent="0.2">
      <c r="B15" s="59"/>
      <c r="C15" s="59" t="s">
        <v>25</v>
      </c>
      <c r="D15" s="62"/>
      <c r="E15" s="62">
        <f>SUM(E11:E13)</f>
        <v>144850</v>
      </c>
      <c r="F15" s="62">
        <f t="shared" ref="F15:I15" si="0">SUM(F11:F13)</f>
        <v>137919</v>
      </c>
      <c r="G15" s="62">
        <f t="shared" si="0"/>
        <v>134006</v>
      </c>
      <c r="H15" s="62">
        <f t="shared" si="0"/>
        <v>136226</v>
      </c>
      <c r="I15" s="62">
        <f t="shared" si="0"/>
        <v>134753</v>
      </c>
      <c r="J15" s="62">
        <v>123962</v>
      </c>
      <c r="K15" s="62">
        <v>123962</v>
      </c>
      <c r="L15" s="62">
        <f>SUM(L11:L13)</f>
        <v>126778</v>
      </c>
      <c r="M15" s="62">
        <f>SUM(M11:M13)</f>
        <v>129772</v>
      </c>
      <c r="N15" s="62">
        <f>SUM(N11:N13)</f>
        <v>131424</v>
      </c>
      <c r="O15" s="62">
        <f>SUM(O11:O13)</f>
        <v>140567</v>
      </c>
    </row>
    <row r="16" spans="2:15" x14ac:dyDescent="0.2">
      <c r="B16" s="59"/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</row>
    <row r="17" spans="2:15" x14ac:dyDescent="0.2">
      <c r="B17" s="59"/>
      <c r="C17" s="60" t="s">
        <v>26</v>
      </c>
      <c r="D17" s="61"/>
      <c r="E17" s="63">
        <v>2.6</v>
      </c>
      <c r="F17" s="63">
        <v>2.5</v>
      </c>
      <c r="G17" s="63">
        <v>2.4</v>
      </c>
      <c r="H17" s="63">
        <v>2.4</v>
      </c>
      <c r="I17" s="63">
        <v>2.4</v>
      </c>
      <c r="J17" s="63">
        <v>2.2000000000000002</v>
      </c>
      <c r="K17" s="63">
        <v>2.2000000000000002</v>
      </c>
      <c r="L17" s="63">
        <v>2.1</v>
      </c>
      <c r="M17" s="63">
        <v>2.1</v>
      </c>
      <c r="N17" s="63">
        <v>2.1</v>
      </c>
      <c r="O17" s="63">
        <v>2.1</v>
      </c>
    </row>
    <row r="18" spans="2:15" x14ac:dyDescent="0.2">
      <c r="B18" s="59"/>
      <c r="C18" s="60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</row>
    <row r="19" spans="2:15" x14ac:dyDescent="0.2">
      <c r="B19" s="59"/>
      <c r="C19" s="64" t="s">
        <v>18</v>
      </c>
      <c r="D19" s="61">
        <v>232826</v>
      </c>
      <c r="E19" s="61">
        <v>259731</v>
      </c>
      <c r="F19" s="61">
        <v>263185</v>
      </c>
      <c r="G19" s="61">
        <v>231692</v>
      </c>
      <c r="H19" s="61">
        <v>208642</v>
      </c>
      <c r="I19" s="61">
        <v>190711</v>
      </c>
      <c r="J19" s="61">
        <v>178737</v>
      </c>
      <c r="K19" s="61">
        <v>180154</v>
      </c>
      <c r="L19" s="61">
        <v>140794</v>
      </c>
      <c r="M19" s="61">
        <v>158638</v>
      </c>
      <c r="N19" s="61">
        <v>153868</v>
      </c>
      <c r="O19" s="61">
        <v>153845</v>
      </c>
    </row>
    <row r="20" spans="2:15" x14ac:dyDescent="0.2">
      <c r="B20" s="59"/>
      <c r="C20" s="64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</row>
    <row r="21" spans="2:15" x14ac:dyDescent="0.2">
      <c r="B21" s="59"/>
      <c r="C21" s="64" t="s">
        <v>19</v>
      </c>
      <c r="D21" s="61">
        <v>116550</v>
      </c>
      <c r="E21" s="61">
        <v>175631</v>
      </c>
      <c r="F21" s="61">
        <v>204864</v>
      </c>
      <c r="G21" s="61">
        <v>179309</v>
      </c>
      <c r="H21" s="61">
        <v>107826</v>
      </c>
      <c r="I21" s="61">
        <v>77248</v>
      </c>
      <c r="J21" s="61">
        <v>68425</v>
      </c>
      <c r="K21" s="61">
        <v>68425</v>
      </c>
      <c r="L21" s="61">
        <v>67013</v>
      </c>
      <c r="M21" s="61">
        <v>65566</v>
      </c>
      <c r="N21" s="61">
        <v>48629</v>
      </c>
      <c r="O21" s="61">
        <v>47733</v>
      </c>
    </row>
    <row r="22" spans="2:15" x14ac:dyDescent="0.2">
      <c r="B22" s="59"/>
    </row>
    <row r="23" spans="2:15" x14ac:dyDescent="0.2">
      <c r="B23" s="59"/>
      <c r="C23" s="65" t="s">
        <v>27</v>
      </c>
      <c r="D23" s="61"/>
      <c r="E23" s="62">
        <f>SUM(E19:E21)</f>
        <v>435362</v>
      </c>
      <c r="F23" s="62">
        <f t="shared" ref="F23:I23" si="1">SUM(F19:F21)</f>
        <v>468049</v>
      </c>
      <c r="G23" s="62">
        <f t="shared" si="1"/>
        <v>411001</v>
      </c>
      <c r="H23" s="62">
        <f t="shared" si="1"/>
        <v>316468</v>
      </c>
      <c r="I23" s="62">
        <f t="shared" si="1"/>
        <v>267959</v>
      </c>
      <c r="J23" s="62">
        <f>SUM(J19:J21)</f>
        <v>247162</v>
      </c>
      <c r="K23" s="62">
        <f t="shared" ref="K23" si="2">SUM(K19:K21)</f>
        <v>248579</v>
      </c>
      <c r="L23" s="62">
        <f>SUM(L19:L21)</f>
        <v>207807</v>
      </c>
      <c r="M23" s="62">
        <f>SUM(M19:M21)</f>
        <v>224204</v>
      </c>
      <c r="N23" s="62">
        <f t="shared" ref="N23:O23" si="3">SUM(N19:N21)</f>
        <v>202497</v>
      </c>
      <c r="O23" s="62">
        <f t="shared" si="3"/>
        <v>201578</v>
      </c>
    </row>
    <row r="24" spans="2:15" x14ac:dyDescent="0.2">
      <c r="B24" s="59"/>
      <c r="C24" s="64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</row>
    <row r="25" spans="2:15" x14ac:dyDescent="0.2">
      <c r="B25" s="64"/>
      <c r="C25" s="64" t="s">
        <v>28</v>
      </c>
      <c r="D25" s="61">
        <v>17530</v>
      </c>
      <c r="E25" s="61">
        <v>18295</v>
      </c>
      <c r="F25" s="61">
        <v>18852</v>
      </c>
      <c r="G25" s="61">
        <v>18816</v>
      </c>
      <c r="H25" s="61">
        <v>19325</v>
      </c>
      <c r="I25" s="61">
        <v>20335</v>
      </c>
      <c r="J25" s="61">
        <v>23469</v>
      </c>
      <c r="K25" s="61">
        <v>23469</v>
      </c>
      <c r="L25" s="61">
        <v>27383</v>
      </c>
      <c r="M25" s="61">
        <v>24535</v>
      </c>
      <c r="N25" s="61">
        <v>31232</v>
      </c>
      <c r="O25" s="61">
        <v>24413</v>
      </c>
    </row>
    <row r="26" spans="2:15" x14ac:dyDescent="0.2">
      <c r="B26" s="64"/>
      <c r="C26" s="64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2:15" ht="30.75" customHeight="1" x14ac:dyDescent="0.2">
      <c r="B27" s="66"/>
      <c r="C27" s="67" t="s">
        <v>20</v>
      </c>
      <c r="D27" s="68">
        <v>17275</v>
      </c>
      <c r="E27" s="68">
        <v>9904</v>
      </c>
      <c r="F27" s="69">
        <v>7468</v>
      </c>
      <c r="G27" s="69">
        <v>16444</v>
      </c>
      <c r="H27" s="69">
        <v>16607</v>
      </c>
      <c r="I27" s="69">
        <v>39536</v>
      </c>
      <c r="J27" s="69">
        <v>28693</v>
      </c>
      <c r="K27" s="69">
        <v>28693</v>
      </c>
      <c r="L27" s="69">
        <v>18665</v>
      </c>
      <c r="M27" s="69">
        <v>25255</v>
      </c>
      <c r="N27" s="69">
        <v>17372</v>
      </c>
      <c r="O27" s="69">
        <v>12685</v>
      </c>
    </row>
    <row r="28" spans="2:15" ht="10.5" customHeight="1" x14ac:dyDescent="0.2">
      <c r="B28" s="66"/>
      <c r="C28" s="70"/>
      <c r="D28" s="71"/>
      <c r="E28" s="71"/>
      <c r="F28" s="71"/>
      <c r="G28" s="71"/>
      <c r="H28" s="71"/>
      <c r="M28" s="72"/>
      <c r="N28" s="72"/>
      <c r="O28" s="72"/>
    </row>
    <row r="29" spans="2:15" x14ac:dyDescent="0.2">
      <c r="B29" s="66"/>
      <c r="C29" s="73" t="s">
        <v>21</v>
      </c>
      <c r="G29" s="74"/>
      <c r="H29" s="74"/>
      <c r="M29" s="72"/>
      <c r="N29" s="72"/>
      <c r="O29" s="72"/>
    </row>
    <row r="30" spans="2:15" x14ac:dyDescent="0.2">
      <c r="C30" s="73"/>
      <c r="M30" s="72"/>
    </row>
    <row r="31" spans="2:15" ht="15" customHeight="1" x14ac:dyDescent="0.2">
      <c r="B31" s="64"/>
      <c r="C31" s="103" t="s">
        <v>34</v>
      </c>
      <c r="D31" s="103"/>
      <c r="E31" s="103"/>
      <c r="F31" s="103"/>
      <c r="G31" s="103"/>
      <c r="H31" s="103"/>
      <c r="M31" s="72"/>
    </row>
    <row r="32" spans="2:15" ht="12.75" customHeight="1" x14ac:dyDescent="0.2">
      <c r="B32" s="64"/>
      <c r="C32" s="103"/>
      <c r="D32" s="103"/>
      <c r="E32" s="103"/>
      <c r="F32" s="103"/>
      <c r="G32" s="103"/>
      <c r="H32" s="103"/>
      <c r="M32" s="72"/>
    </row>
    <row r="33" spans="2:16" ht="12.75" customHeight="1" x14ac:dyDescent="0.2">
      <c r="B33" s="64"/>
      <c r="C33" s="103"/>
      <c r="D33" s="103"/>
      <c r="E33" s="103"/>
      <c r="F33" s="103"/>
      <c r="G33" s="103"/>
      <c r="H33" s="103"/>
    </row>
    <row r="34" spans="2:16" ht="12.75" customHeight="1" x14ac:dyDescent="0.2">
      <c r="B34" s="59"/>
      <c r="C34" s="103"/>
      <c r="D34" s="103"/>
      <c r="E34" s="103"/>
      <c r="F34" s="103"/>
      <c r="G34" s="103"/>
      <c r="H34" s="103"/>
    </row>
    <row r="35" spans="2:16" ht="12.75" customHeight="1" x14ac:dyDescent="0.2">
      <c r="B35" s="64"/>
      <c r="C35" s="103"/>
      <c r="D35" s="103"/>
      <c r="E35" s="103"/>
      <c r="F35" s="103"/>
      <c r="G35" s="103"/>
      <c r="H35" s="103"/>
    </row>
    <row r="36" spans="2:16" x14ac:dyDescent="0.2">
      <c r="B36" s="66"/>
      <c r="C36" s="64"/>
      <c r="D36" s="75"/>
      <c r="E36" s="76"/>
      <c r="F36" s="76"/>
      <c r="G36" s="76"/>
      <c r="H36" s="76"/>
    </row>
    <row r="39" spans="2:16" x14ac:dyDescent="0.2">
      <c r="B39" s="64"/>
    </row>
    <row r="40" spans="2:16" x14ac:dyDescent="0.2">
      <c r="B40" s="64"/>
    </row>
    <row r="41" spans="2:16" x14ac:dyDescent="0.2">
      <c r="B41" s="64"/>
    </row>
    <row r="43" spans="2:16" x14ac:dyDescent="0.2">
      <c r="B43" s="77"/>
      <c r="C43" s="55"/>
      <c r="D43" s="55"/>
      <c r="E43" s="55"/>
      <c r="F43" s="55"/>
      <c r="G43" s="77"/>
    </row>
    <row r="45" spans="2:16" x14ac:dyDescent="0.2"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</row>
    <row r="46" spans="2:16" ht="15" x14ac:dyDescent="0.25">
      <c r="B46" s="50"/>
      <c r="C46" s="50"/>
      <c r="D46" s="50"/>
      <c r="E46" s="50"/>
      <c r="F46" s="50"/>
      <c r="G46" s="50"/>
      <c r="H46" s="79"/>
      <c r="I46" s="79"/>
      <c r="J46" s="79"/>
      <c r="K46" s="79"/>
      <c r="L46" s="79"/>
      <c r="M46" s="80"/>
      <c r="N46" s="80"/>
      <c r="O46" s="80"/>
      <c r="P46" s="80"/>
    </row>
  </sheetData>
  <mergeCells count="2">
    <mergeCell ref="D7:H7"/>
    <mergeCell ref="C31:H35"/>
  </mergeCells>
  <pageMargins left="0.7" right="0.7" top="0.75" bottom="0.75" header="0.3" footer="0.3"/>
  <pageSetup scale="5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38100</xdr:rowOff>
              </from>
              <to>
                <xdr:col>1</xdr:col>
                <xdr:colOff>304800</xdr:colOff>
                <xdr:row>3</xdr:row>
                <xdr:rowOff>19050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P41"/>
  <sheetViews>
    <sheetView zoomScaleNormal="100" zoomScaleSheetLayoutView="100" workbookViewId="0">
      <selection activeCell="C3" sqref="C3"/>
    </sheetView>
  </sheetViews>
  <sheetFormatPr defaultRowHeight="12.75" x14ac:dyDescent="0.2"/>
  <cols>
    <col min="1" max="1" width="9.140625" style="15"/>
    <col min="2" max="2" width="9.5703125" style="15" customWidth="1"/>
    <col min="3" max="3" width="23.42578125" style="15" customWidth="1"/>
    <col min="4" max="5" width="16.28515625" style="15" hidden="1" customWidth="1"/>
    <col min="6" max="6" width="13" style="15" hidden="1" customWidth="1"/>
    <col min="7" max="9" width="11.42578125" style="15" customWidth="1"/>
    <col min="10" max="10" width="9.5703125" style="15" customWidth="1"/>
    <col min="11" max="11" width="3" style="15" hidden="1" customWidth="1"/>
    <col min="12" max="12" width="9.85546875" style="15" customWidth="1"/>
    <col min="13" max="257" width="9.140625" style="15"/>
    <col min="258" max="258" width="5.7109375" style="15" customWidth="1"/>
    <col min="259" max="259" width="12.7109375" style="15" customWidth="1"/>
    <col min="260" max="263" width="16.28515625" style="15" customWidth="1"/>
    <col min="264" max="264" width="12" style="15" customWidth="1"/>
    <col min="265" max="265" width="5" style="15" customWidth="1"/>
    <col min="266" max="266" width="4.5703125" style="15" customWidth="1"/>
    <col min="267" max="267" width="0" style="15" hidden="1" customWidth="1"/>
    <col min="268" max="268" width="1.7109375" style="15" customWidth="1"/>
    <col min="269" max="513" width="9.140625" style="15"/>
    <col min="514" max="514" width="5.7109375" style="15" customWidth="1"/>
    <col min="515" max="515" width="12.7109375" style="15" customWidth="1"/>
    <col min="516" max="519" width="16.28515625" style="15" customWidth="1"/>
    <col min="520" max="520" width="12" style="15" customWidth="1"/>
    <col min="521" max="521" width="5" style="15" customWidth="1"/>
    <col min="522" max="522" width="4.5703125" style="15" customWidth="1"/>
    <col min="523" max="523" width="0" style="15" hidden="1" customWidth="1"/>
    <col min="524" max="524" width="1.7109375" style="15" customWidth="1"/>
    <col min="525" max="769" width="9.140625" style="15"/>
    <col min="770" max="770" width="5.7109375" style="15" customWidth="1"/>
    <col min="771" max="771" width="12.7109375" style="15" customWidth="1"/>
    <col min="772" max="775" width="16.28515625" style="15" customWidth="1"/>
    <col min="776" max="776" width="12" style="15" customWidth="1"/>
    <col min="777" max="777" width="5" style="15" customWidth="1"/>
    <col min="778" max="778" width="4.5703125" style="15" customWidth="1"/>
    <col min="779" max="779" width="0" style="15" hidden="1" customWidth="1"/>
    <col min="780" max="780" width="1.7109375" style="15" customWidth="1"/>
    <col min="781" max="1025" width="9.140625" style="15"/>
    <col min="1026" max="1026" width="5.7109375" style="15" customWidth="1"/>
    <col min="1027" max="1027" width="12.7109375" style="15" customWidth="1"/>
    <col min="1028" max="1031" width="16.28515625" style="15" customWidth="1"/>
    <col min="1032" max="1032" width="12" style="15" customWidth="1"/>
    <col min="1033" max="1033" width="5" style="15" customWidth="1"/>
    <col min="1034" max="1034" width="4.5703125" style="15" customWidth="1"/>
    <col min="1035" max="1035" width="0" style="15" hidden="1" customWidth="1"/>
    <col min="1036" max="1036" width="1.7109375" style="15" customWidth="1"/>
    <col min="1037" max="1281" width="9.140625" style="15"/>
    <col min="1282" max="1282" width="5.7109375" style="15" customWidth="1"/>
    <col min="1283" max="1283" width="12.7109375" style="15" customWidth="1"/>
    <col min="1284" max="1287" width="16.28515625" style="15" customWidth="1"/>
    <col min="1288" max="1288" width="12" style="15" customWidth="1"/>
    <col min="1289" max="1289" width="5" style="15" customWidth="1"/>
    <col min="1290" max="1290" width="4.5703125" style="15" customWidth="1"/>
    <col min="1291" max="1291" width="0" style="15" hidden="1" customWidth="1"/>
    <col min="1292" max="1292" width="1.7109375" style="15" customWidth="1"/>
    <col min="1293" max="1537" width="9.140625" style="15"/>
    <col min="1538" max="1538" width="5.7109375" style="15" customWidth="1"/>
    <col min="1539" max="1539" width="12.7109375" style="15" customWidth="1"/>
    <col min="1540" max="1543" width="16.28515625" style="15" customWidth="1"/>
    <col min="1544" max="1544" width="12" style="15" customWidth="1"/>
    <col min="1545" max="1545" width="5" style="15" customWidth="1"/>
    <col min="1546" max="1546" width="4.5703125" style="15" customWidth="1"/>
    <col min="1547" max="1547" width="0" style="15" hidden="1" customWidth="1"/>
    <col min="1548" max="1548" width="1.7109375" style="15" customWidth="1"/>
    <col min="1549" max="1793" width="9.140625" style="15"/>
    <col min="1794" max="1794" width="5.7109375" style="15" customWidth="1"/>
    <col min="1795" max="1795" width="12.7109375" style="15" customWidth="1"/>
    <col min="1796" max="1799" width="16.28515625" style="15" customWidth="1"/>
    <col min="1800" max="1800" width="12" style="15" customWidth="1"/>
    <col min="1801" max="1801" width="5" style="15" customWidth="1"/>
    <col min="1802" max="1802" width="4.5703125" style="15" customWidth="1"/>
    <col min="1803" max="1803" width="0" style="15" hidden="1" customWidth="1"/>
    <col min="1804" max="1804" width="1.7109375" style="15" customWidth="1"/>
    <col min="1805" max="2049" width="9.140625" style="15"/>
    <col min="2050" max="2050" width="5.7109375" style="15" customWidth="1"/>
    <col min="2051" max="2051" width="12.7109375" style="15" customWidth="1"/>
    <col min="2052" max="2055" width="16.28515625" style="15" customWidth="1"/>
    <col min="2056" max="2056" width="12" style="15" customWidth="1"/>
    <col min="2057" max="2057" width="5" style="15" customWidth="1"/>
    <col min="2058" max="2058" width="4.5703125" style="15" customWidth="1"/>
    <col min="2059" max="2059" width="0" style="15" hidden="1" customWidth="1"/>
    <col min="2060" max="2060" width="1.7109375" style="15" customWidth="1"/>
    <col min="2061" max="2305" width="9.140625" style="15"/>
    <col min="2306" max="2306" width="5.7109375" style="15" customWidth="1"/>
    <col min="2307" max="2307" width="12.7109375" style="15" customWidth="1"/>
    <col min="2308" max="2311" width="16.28515625" style="15" customWidth="1"/>
    <col min="2312" max="2312" width="12" style="15" customWidth="1"/>
    <col min="2313" max="2313" width="5" style="15" customWidth="1"/>
    <col min="2314" max="2314" width="4.5703125" style="15" customWidth="1"/>
    <col min="2315" max="2315" width="0" style="15" hidden="1" customWidth="1"/>
    <col min="2316" max="2316" width="1.7109375" style="15" customWidth="1"/>
    <col min="2317" max="2561" width="9.140625" style="15"/>
    <col min="2562" max="2562" width="5.7109375" style="15" customWidth="1"/>
    <col min="2563" max="2563" width="12.7109375" style="15" customWidth="1"/>
    <col min="2564" max="2567" width="16.28515625" style="15" customWidth="1"/>
    <col min="2568" max="2568" width="12" style="15" customWidth="1"/>
    <col min="2569" max="2569" width="5" style="15" customWidth="1"/>
    <col min="2570" max="2570" width="4.5703125" style="15" customWidth="1"/>
    <col min="2571" max="2571" width="0" style="15" hidden="1" customWidth="1"/>
    <col min="2572" max="2572" width="1.7109375" style="15" customWidth="1"/>
    <col min="2573" max="2817" width="9.140625" style="15"/>
    <col min="2818" max="2818" width="5.7109375" style="15" customWidth="1"/>
    <col min="2819" max="2819" width="12.7109375" style="15" customWidth="1"/>
    <col min="2820" max="2823" width="16.28515625" style="15" customWidth="1"/>
    <col min="2824" max="2824" width="12" style="15" customWidth="1"/>
    <col min="2825" max="2825" width="5" style="15" customWidth="1"/>
    <col min="2826" max="2826" width="4.5703125" style="15" customWidth="1"/>
    <col min="2827" max="2827" width="0" style="15" hidden="1" customWidth="1"/>
    <col min="2828" max="2828" width="1.7109375" style="15" customWidth="1"/>
    <col min="2829" max="3073" width="9.140625" style="15"/>
    <col min="3074" max="3074" width="5.7109375" style="15" customWidth="1"/>
    <col min="3075" max="3075" width="12.7109375" style="15" customWidth="1"/>
    <col min="3076" max="3079" width="16.28515625" style="15" customWidth="1"/>
    <col min="3080" max="3080" width="12" style="15" customWidth="1"/>
    <col min="3081" max="3081" width="5" style="15" customWidth="1"/>
    <col min="3082" max="3082" width="4.5703125" style="15" customWidth="1"/>
    <col min="3083" max="3083" width="0" style="15" hidden="1" customWidth="1"/>
    <col min="3084" max="3084" width="1.7109375" style="15" customWidth="1"/>
    <col min="3085" max="3329" width="9.140625" style="15"/>
    <col min="3330" max="3330" width="5.7109375" style="15" customWidth="1"/>
    <col min="3331" max="3331" width="12.7109375" style="15" customWidth="1"/>
    <col min="3332" max="3335" width="16.28515625" style="15" customWidth="1"/>
    <col min="3336" max="3336" width="12" style="15" customWidth="1"/>
    <col min="3337" max="3337" width="5" style="15" customWidth="1"/>
    <col min="3338" max="3338" width="4.5703125" style="15" customWidth="1"/>
    <col min="3339" max="3339" width="0" style="15" hidden="1" customWidth="1"/>
    <col min="3340" max="3340" width="1.7109375" style="15" customWidth="1"/>
    <col min="3341" max="3585" width="9.140625" style="15"/>
    <col min="3586" max="3586" width="5.7109375" style="15" customWidth="1"/>
    <col min="3587" max="3587" width="12.7109375" style="15" customWidth="1"/>
    <col min="3588" max="3591" width="16.28515625" style="15" customWidth="1"/>
    <col min="3592" max="3592" width="12" style="15" customWidth="1"/>
    <col min="3593" max="3593" width="5" style="15" customWidth="1"/>
    <col min="3594" max="3594" width="4.5703125" style="15" customWidth="1"/>
    <col min="3595" max="3595" width="0" style="15" hidden="1" customWidth="1"/>
    <col min="3596" max="3596" width="1.7109375" style="15" customWidth="1"/>
    <col min="3597" max="3841" width="9.140625" style="15"/>
    <col min="3842" max="3842" width="5.7109375" style="15" customWidth="1"/>
    <col min="3843" max="3843" width="12.7109375" style="15" customWidth="1"/>
    <col min="3844" max="3847" width="16.28515625" style="15" customWidth="1"/>
    <col min="3848" max="3848" width="12" style="15" customWidth="1"/>
    <col min="3849" max="3849" width="5" style="15" customWidth="1"/>
    <col min="3850" max="3850" width="4.5703125" style="15" customWidth="1"/>
    <col min="3851" max="3851" width="0" style="15" hidden="1" customWidth="1"/>
    <col min="3852" max="3852" width="1.7109375" style="15" customWidth="1"/>
    <col min="3853" max="4097" width="9.140625" style="15"/>
    <col min="4098" max="4098" width="5.7109375" style="15" customWidth="1"/>
    <col min="4099" max="4099" width="12.7109375" style="15" customWidth="1"/>
    <col min="4100" max="4103" width="16.28515625" style="15" customWidth="1"/>
    <col min="4104" max="4104" width="12" style="15" customWidth="1"/>
    <col min="4105" max="4105" width="5" style="15" customWidth="1"/>
    <col min="4106" max="4106" width="4.5703125" style="15" customWidth="1"/>
    <col min="4107" max="4107" width="0" style="15" hidden="1" customWidth="1"/>
    <col min="4108" max="4108" width="1.7109375" style="15" customWidth="1"/>
    <col min="4109" max="4353" width="9.140625" style="15"/>
    <col min="4354" max="4354" width="5.7109375" style="15" customWidth="1"/>
    <col min="4355" max="4355" width="12.7109375" style="15" customWidth="1"/>
    <col min="4356" max="4359" width="16.28515625" style="15" customWidth="1"/>
    <col min="4360" max="4360" width="12" style="15" customWidth="1"/>
    <col min="4361" max="4361" width="5" style="15" customWidth="1"/>
    <col min="4362" max="4362" width="4.5703125" style="15" customWidth="1"/>
    <col min="4363" max="4363" width="0" style="15" hidden="1" customWidth="1"/>
    <col min="4364" max="4364" width="1.7109375" style="15" customWidth="1"/>
    <col min="4365" max="4609" width="9.140625" style="15"/>
    <col min="4610" max="4610" width="5.7109375" style="15" customWidth="1"/>
    <col min="4611" max="4611" width="12.7109375" style="15" customWidth="1"/>
    <col min="4612" max="4615" width="16.28515625" style="15" customWidth="1"/>
    <col min="4616" max="4616" width="12" style="15" customWidth="1"/>
    <col min="4617" max="4617" width="5" style="15" customWidth="1"/>
    <col min="4618" max="4618" width="4.5703125" style="15" customWidth="1"/>
    <col min="4619" max="4619" width="0" style="15" hidden="1" customWidth="1"/>
    <col min="4620" max="4620" width="1.7109375" style="15" customWidth="1"/>
    <col min="4621" max="4865" width="9.140625" style="15"/>
    <col min="4866" max="4866" width="5.7109375" style="15" customWidth="1"/>
    <col min="4867" max="4867" width="12.7109375" style="15" customWidth="1"/>
    <col min="4868" max="4871" width="16.28515625" style="15" customWidth="1"/>
    <col min="4872" max="4872" width="12" style="15" customWidth="1"/>
    <col min="4873" max="4873" width="5" style="15" customWidth="1"/>
    <col min="4874" max="4874" width="4.5703125" style="15" customWidth="1"/>
    <col min="4875" max="4875" width="0" style="15" hidden="1" customWidth="1"/>
    <col min="4876" max="4876" width="1.7109375" style="15" customWidth="1"/>
    <col min="4877" max="5121" width="9.140625" style="15"/>
    <col min="5122" max="5122" width="5.7109375" style="15" customWidth="1"/>
    <col min="5123" max="5123" width="12.7109375" style="15" customWidth="1"/>
    <col min="5124" max="5127" width="16.28515625" style="15" customWidth="1"/>
    <col min="5128" max="5128" width="12" style="15" customWidth="1"/>
    <col min="5129" max="5129" width="5" style="15" customWidth="1"/>
    <col min="5130" max="5130" width="4.5703125" style="15" customWidth="1"/>
    <col min="5131" max="5131" width="0" style="15" hidden="1" customWidth="1"/>
    <col min="5132" max="5132" width="1.7109375" style="15" customWidth="1"/>
    <col min="5133" max="5377" width="9.140625" style="15"/>
    <col min="5378" max="5378" width="5.7109375" style="15" customWidth="1"/>
    <col min="5379" max="5379" width="12.7109375" style="15" customWidth="1"/>
    <col min="5380" max="5383" width="16.28515625" style="15" customWidth="1"/>
    <col min="5384" max="5384" width="12" style="15" customWidth="1"/>
    <col min="5385" max="5385" width="5" style="15" customWidth="1"/>
    <col min="5386" max="5386" width="4.5703125" style="15" customWidth="1"/>
    <col min="5387" max="5387" width="0" style="15" hidden="1" customWidth="1"/>
    <col min="5388" max="5388" width="1.7109375" style="15" customWidth="1"/>
    <col min="5389" max="5633" width="9.140625" style="15"/>
    <col min="5634" max="5634" width="5.7109375" style="15" customWidth="1"/>
    <col min="5635" max="5635" width="12.7109375" style="15" customWidth="1"/>
    <col min="5636" max="5639" width="16.28515625" style="15" customWidth="1"/>
    <col min="5640" max="5640" width="12" style="15" customWidth="1"/>
    <col min="5641" max="5641" width="5" style="15" customWidth="1"/>
    <col min="5642" max="5642" width="4.5703125" style="15" customWidth="1"/>
    <col min="5643" max="5643" width="0" style="15" hidden="1" customWidth="1"/>
    <col min="5644" max="5644" width="1.7109375" style="15" customWidth="1"/>
    <col min="5645" max="5889" width="9.140625" style="15"/>
    <col min="5890" max="5890" width="5.7109375" style="15" customWidth="1"/>
    <col min="5891" max="5891" width="12.7109375" style="15" customWidth="1"/>
    <col min="5892" max="5895" width="16.28515625" style="15" customWidth="1"/>
    <col min="5896" max="5896" width="12" style="15" customWidth="1"/>
    <col min="5897" max="5897" width="5" style="15" customWidth="1"/>
    <col min="5898" max="5898" width="4.5703125" style="15" customWidth="1"/>
    <col min="5899" max="5899" width="0" style="15" hidden="1" customWidth="1"/>
    <col min="5900" max="5900" width="1.7109375" style="15" customWidth="1"/>
    <col min="5901" max="6145" width="9.140625" style="15"/>
    <col min="6146" max="6146" width="5.7109375" style="15" customWidth="1"/>
    <col min="6147" max="6147" width="12.7109375" style="15" customWidth="1"/>
    <col min="6148" max="6151" width="16.28515625" style="15" customWidth="1"/>
    <col min="6152" max="6152" width="12" style="15" customWidth="1"/>
    <col min="6153" max="6153" width="5" style="15" customWidth="1"/>
    <col min="6154" max="6154" width="4.5703125" style="15" customWidth="1"/>
    <col min="6155" max="6155" width="0" style="15" hidden="1" customWidth="1"/>
    <col min="6156" max="6156" width="1.7109375" style="15" customWidth="1"/>
    <col min="6157" max="6401" width="9.140625" style="15"/>
    <col min="6402" max="6402" width="5.7109375" style="15" customWidth="1"/>
    <col min="6403" max="6403" width="12.7109375" style="15" customWidth="1"/>
    <col min="6404" max="6407" width="16.28515625" style="15" customWidth="1"/>
    <col min="6408" max="6408" width="12" style="15" customWidth="1"/>
    <col min="6409" max="6409" width="5" style="15" customWidth="1"/>
    <col min="6410" max="6410" width="4.5703125" style="15" customWidth="1"/>
    <col min="6411" max="6411" width="0" style="15" hidden="1" customWidth="1"/>
    <col min="6412" max="6412" width="1.7109375" style="15" customWidth="1"/>
    <col min="6413" max="6657" width="9.140625" style="15"/>
    <col min="6658" max="6658" width="5.7109375" style="15" customWidth="1"/>
    <col min="6659" max="6659" width="12.7109375" style="15" customWidth="1"/>
    <col min="6660" max="6663" width="16.28515625" style="15" customWidth="1"/>
    <col min="6664" max="6664" width="12" style="15" customWidth="1"/>
    <col min="6665" max="6665" width="5" style="15" customWidth="1"/>
    <col min="6666" max="6666" width="4.5703125" style="15" customWidth="1"/>
    <col min="6667" max="6667" width="0" style="15" hidden="1" customWidth="1"/>
    <col min="6668" max="6668" width="1.7109375" style="15" customWidth="1"/>
    <col min="6669" max="6913" width="9.140625" style="15"/>
    <col min="6914" max="6914" width="5.7109375" style="15" customWidth="1"/>
    <col min="6915" max="6915" width="12.7109375" style="15" customWidth="1"/>
    <col min="6916" max="6919" width="16.28515625" style="15" customWidth="1"/>
    <col min="6920" max="6920" width="12" style="15" customWidth="1"/>
    <col min="6921" max="6921" width="5" style="15" customWidth="1"/>
    <col min="6922" max="6922" width="4.5703125" style="15" customWidth="1"/>
    <col min="6923" max="6923" width="0" style="15" hidden="1" customWidth="1"/>
    <col min="6924" max="6924" width="1.7109375" style="15" customWidth="1"/>
    <col min="6925" max="7169" width="9.140625" style="15"/>
    <col min="7170" max="7170" width="5.7109375" style="15" customWidth="1"/>
    <col min="7171" max="7171" width="12.7109375" style="15" customWidth="1"/>
    <col min="7172" max="7175" width="16.28515625" style="15" customWidth="1"/>
    <col min="7176" max="7176" width="12" style="15" customWidth="1"/>
    <col min="7177" max="7177" width="5" style="15" customWidth="1"/>
    <col min="7178" max="7178" width="4.5703125" style="15" customWidth="1"/>
    <col min="7179" max="7179" width="0" style="15" hidden="1" customWidth="1"/>
    <col min="7180" max="7180" width="1.7109375" style="15" customWidth="1"/>
    <col min="7181" max="7425" width="9.140625" style="15"/>
    <col min="7426" max="7426" width="5.7109375" style="15" customWidth="1"/>
    <col min="7427" max="7427" width="12.7109375" style="15" customWidth="1"/>
    <col min="7428" max="7431" width="16.28515625" style="15" customWidth="1"/>
    <col min="7432" max="7432" width="12" style="15" customWidth="1"/>
    <col min="7433" max="7433" width="5" style="15" customWidth="1"/>
    <col min="7434" max="7434" width="4.5703125" style="15" customWidth="1"/>
    <col min="7435" max="7435" width="0" style="15" hidden="1" customWidth="1"/>
    <col min="7436" max="7436" width="1.7109375" style="15" customWidth="1"/>
    <col min="7437" max="7681" width="9.140625" style="15"/>
    <col min="7682" max="7682" width="5.7109375" style="15" customWidth="1"/>
    <col min="7683" max="7683" width="12.7109375" style="15" customWidth="1"/>
    <col min="7684" max="7687" width="16.28515625" style="15" customWidth="1"/>
    <col min="7688" max="7688" width="12" style="15" customWidth="1"/>
    <col min="7689" max="7689" width="5" style="15" customWidth="1"/>
    <col min="7690" max="7690" width="4.5703125" style="15" customWidth="1"/>
    <col min="7691" max="7691" width="0" style="15" hidden="1" customWidth="1"/>
    <col min="7692" max="7692" width="1.7109375" style="15" customWidth="1"/>
    <col min="7693" max="7937" width="9.140625" style="15"/>
    <col min="7938" max="7938" width="5.7109375" style="15" customWidth="1"/>
    <col min="7939" max="7939" width="12.7109375" style="15" customWidth="1"/>
    <col min="7940" max="7943" width="16.28515625" style="15" customWidth="1"/>
    <col min="7944" max="7944" width="12" style="15" customWidth="1"/>
    <col min="7945" max="7945" width="5" style="15" customWidth="1"/>
    <col min="7946" max="7946" width="4.5703125" style="15" customWidth="1"/>
    <col min="7947" max="7947" width="0" style="15" hidden="1" customWidth="1"/>
    <col min="7948" max="7948" width="1.7109375" style="15" customWidth="1"/>
    <col min="7949" max="8193" width="9.140625" style="15"/>
    <col min="8194" max="8194" width="5.7109375" style="15" customWidth="1"/>
    <col min="8195" max="8195" width="12.7109375" style="15" customWidth="1"/>
    <col min="8196" max="8199" width="16.28515625" style="15" customWidth="1"/>
    <col min="8200" max="8200" width="12" style="15" customWidth="1"/>
    <col min="8201" max="8201" width="5" style="15" customWidth="1"/>
    <col min="8202" max="8202" width="4.5703125" style="15" customWidth="1"/>
    <col min="8203" max="8203" width="0" style="15" hidden="1" customWidth="1"/>
    <col min="8204" max="8204" width="1.7109375" style="15" customWidth="1"/>
    <col min="8205" max="8449" width="9.140625" style="15"/>
    <col min="8450" max="8450" width="5.7109375" style="15" customWidth="1"/>
    <col min="8451" max="8451" width="12.7109375" style="15" customWidth="1"/>
    <col min="8452" max="8455" width="16.28515625" style="15" customWidth="1"/>
    <col min="8456" max="8456" width="12" style="15" customWidth="1"/>
    <col min="8457" max="8457" width="5" style="15" customWidth="1"/>
    <col min="8458" max="8458" width="4.5703125" style="15" customWidth="1"/>
    <col min="8459" max="8459" width="0" style="15" hidden="1" customWidth="1"/>
    <col min="8460" max="8460" width="1.7109375" style="15" customWidth="1"/>
    <col min="8461" max="8705" width="9.140625" style="15"/>
    <col min="8706" max="8706" width="5.7109375" style="15" customWidth="1"/>
    <col min="8707" max="8707" width="12.7109375" style="15" customWidth="1"/>
    <col min="8708" max="8711" width="16.28515625" style="15" customWidth="1"/>
    <col min="8712" max="8712" width="12" style="15" customWidth="1"/>
    <col min="8713" max="8713" width="5" style="15" customWidth="1"/>
    <col min="8714" max="8714" width="4.5703125" style="15" customWidth="1"/>
    <col min="8715" max="8715" width="0" style="15" hidden="1" customWidth="1"/>
    <col min="8716" max="8716" width="1.7109375" style="15" customWidth="1"/>
    <col min="8717" max="8961" width="9.140625" style="15"/>
    <col min="8962" max="8962" width="5.7109375" style="15" customWidth="1"/>
    <col min="8963" max="8963" width="12.7109375" style="15" customWidth="1"/>
    <col min="8964" max="8967" width="16.28515625" style="15" customWidth="1"/>
    <col min="8968" max="8968" width="12" style="15" customWidth="1"/>
    <col min="8969" max="8969" width="5" style="15" customWidth="1"/>
    <col min="8970" max="8970" width="4.5703125" style="15" customWidth="1"/>
    <col min="8971" max="8971" width="0" style="15" hidden="1" customWidth="1"/>
    <col min="8972" max="8972" width="1.7109375" style="15" customWidth="1"/>
    <col min="8973" max="9217" width="9.140625" style="15"/>
    <col min="9218" max="9218" width="5.7109375" style="15" customWidth="1"/>
    <col min="9219" max="9219" width="12.7109375" style="15" customWidth="1"/>
    <col min="9220" max="9223" width="16.28515625" style="15" customWidth="1"/>
    <col min="9224" max="9224" width="12" style="15" customWidth="1"/>
    <col min="9225" max="9225" width="5" style="15" customWidth="1"/>
    <col min="9226" max="9226" width="4.5703125" style="15" customWidth="1"/>
    <col min="9227" max="9227" width="0" style="15" hidden="1" customWidth="1"/>
    <col min="9228" max="9228" width="1.7109375" style="15" customWidth="1"/>
    <col min="9229" max="9473" width="9.140625" style="15"/>
    <col min="9474" max="9474" width="5.7109375" style="15" customWidth="1"/>
    <col min="9475" max="9475" width="12.7109375" style="15" customWidth="1"/>
    <col min="9476" max="9479" width="16.28515625" style="15" customWidth="1"/>
    <col min="9480" max="9480" width="12" style="15" customWidth="1"/>
    <col min="9481" max="9481" width="5" style="15" customWidth="1"/>
    <col min="9482" max="9482" width="4.5703125" style="15" customWidth="1"/>
    <col min="9483" max="9483" width="0" style="15" hidden="1" customWidth="1"/>
    <col min="9484" max="9484" width="1.7109375" style="15" customWidth="1"/>
    <col min="9485" max="9729" width="9.140625" style="15"/>
    <col min="9730" max="9730" width="5.7109375" style="15" customWidth="1"/>
    <col min="9731" max="9731" width="12.7109375" style="15" customWidth="1"/>
    <col min="9732" max="9735" width="16.28515625" style="15" customWidth="1"/>
    <col min="9736" max="9736" width="12" style="15" customWidth="1"/>
    <col min="9737" max="9737" width="5" style="15" customWidth="1"/>
    <col min="9738" max="9738" width="4.5703125" style="15" customWidth="1"/>
    <col min="9739" max="9739" width="0" style="15" hidden="1" customWidth="1"/>
    <col min="9740" max="9740" width="1.7109375" style="15" customWidth="1"/>
    <col min="9741" max="9985" width="9.140625" style="15"/>
    <col min="9986" max="9986" width="5.7109375" style="15" customWidth="1"/>
    <col min="9987" max="9987" width="12.7109375" style="15" customWidth="1"/>
    <col min="9988" max="9991" width="16.28515625" style="15" customWidth="1"/>
    <col min="9992" max="9992" width="12" style="15" customWidth="1"/>
    <col min="9993" max="9993" width="5" style="15" customWidth="1"/>
    <col min="9994" max="9994" width="4.5703125" style="15" customWidth="1"/>
    <col min="9995" max="9995" width="0" style="15" hidden="1" customWidth="1"/>
    <col min="9996" max="9996" width="1.7109375" style="15" customWidth="1"/>
    <col min="9997" max="10241" width="9.140625" style="15"/>
    <col min="10242" max="10242" width="5.7109375" style="15" customWidth="1"/>
    <col min="10243" max="10243" width="12.7109375" style="15" customWidth="1"/>
    <col min="10244" max="10247" width="16.28515625" style="15" customWidth="1"/>
    <col min="10248" max="10248" width="12" style="15" customWidth="1"/>
    <col min="10249" max="10249" width="5" style="15" customWidth="1"/>
    <col min="10250" max="10250" width="4.5703125" style="15" customWidth="1"/>
    <col min="10251" max="10251" width="0" style="15" hidden="1" customWidth="1"/>
    <col min="10252" max="10252" width="1.7109375" style="15" customWidth="1"/>
    <col min="10253" max="10497" width="9.140625" style="15"/>
    <col min="10498" max="10498" width="5.7109375" style="15" customWidth="1"/>
    <col min="10499" max="10499" width="12.7109375" style="15" customWidth="1"/>
    <col min="10500" max="10503" width="16.28515625" style="15" customWidth="1"/>
    <col min="10504" max="10504" width="12" style="15" customWidth="1"/>
    <col min="10505" max="10505" width="5" style="15" customWidth="1"/>
    <col min="10506" max="10506" width="4.5703125" style="15" customWidth="1"/>
    <col min="10507" max="10507" width="0" style="15" hidden="1" customWidth="1"/>
    <col min="10508" max="10508" width="1.7109375" style="15" customWidth="1"/>
    <col min="10509" max="10753" width="9.140625" style="15"/>
    <col min="10754" max="10754" width="5.7109375" style="15" customWidth="1"/>
    <col min="10755" max="10755" width="12.7109375" style="15" customWidth="1"/>
    <col min="10756" max="10759" width="16.28515625" style="15" customWidth="1"/>
    <col min="10760" max="10760" width="12" style="15" customWidth="1"/>
    <col min="10761" max="10761" width="5" style="15" customWidth="1"/>
    <col min="10762" max="10762" width="4.5703125" style="15" customWidth="1"/>
    <col min="10763" max="10763" width="0" style="15" hidden="1" customWidth="1"/>
    <col min="10764" max="10764" width="1.7109375" style="15" customWidth="1"/>
    <col min="10765" max="11009" width="9.140625" style="15"/>
    <col min="11010" max="11010" width="5.7109375" style="15" customWidth="1"/>
    <col min="11011" max="11011" width="12.7109375" style="15" customWidth="1"/>
    <col min="11012" max="11015" width="16.28515625" style="15" customWidth="1"/>
    <col min="11016" max="11016" width="12" style="15" customWidth="1"/>
    <col min="11017" max="11017" width="5" style="15" customWidth="1"/>
    <col min="11018" max="11018" width="4.5703125" style="15" customWidth="1"/>
    <col min="11019" max="11019" width="0" style="15" hidden="1" customWidth="1"/>
    <col min="11020" max="11020" width="1.7109375" style="15" customWidth="1"/>
    <col min="11021" max="11265" width="9.140625" style="15"/>
    <col min="11266" max="11266" width="5.7109375" style="15" customWidth="1"/>
    <col min="11267" max="11267" width="12.7109375" style="15" customWidth="1"/>
    <col min="11268" max="11271" width="16.28515625" style="15" customWidth="1"/>
    <col min="11272" max="11272" width="12" style="15" customWidth="1"/>
    <col min="11273" max="11273" width="5" style="15" customWidth="1"/>
    <col min="11274" max="11274" width="4.5703125" style="15" customWidth="1"/>
    <col min="11275" max="11275" width="0" style="15" hidden="1" customWidth="1"/>
    <col min="11276" max="11276" width="1.7109375" style="15" customWidth="1"/>
    <col min="11277" max="11521" width="9.140625" style="15"/>
    <col min="11522" max="11522" width="5.7109375" style="15" customWidth="1"/>
    <col min="11523" max="11523" width="12.7109375" style="15" customWidth="1"/>
    <col min="11524" max="11527" width="16.28515625" style="15" customWidth="1"/>
    <col min="11528" max="11528" width="12" style="15" customWidth="1"/>
    <col min="11529" max="11529" width="5" style="15" customWidth="1"/>
    <col min="11530" max="11530" width="4.5703125" style="15" customWidth="1"/>
    <col min="11531" max="11531" width="0" style="15" hidden="1" customWidth="1"/>
    <col min="11532" max="11532" width="1.7109375" style="15" customWidth="1"/>
    <col min="11533" max="11777" width="9.140625" style="15"/>
    <col min="11778" max="11778" width="5.7109375" style="15" customWidth="1"/>
    <col min="11779" max="11779" width="12.7109375" style="15" customWidth="1"/>
    <col min="11780" max="11783" width="16.28515625" style="15" customWidth="1"/>
    <col min="11784" max="11784" width="12" style="15" customWidth="1"/>
    <col min="11785" max="11785" width="5" style="15" customWidth="1"/>
    <col min="11786" max="11786" width="4.5703125" style="15" customWidth="1"/>
    <col min="11787" max="11787" width="0" style="15" hidden="1" customWidth="1"/>
    <col min="11788" max="11788" width="1.7109375" style="15" customWidth="1"/>
    <col min="11789" max="12033" width="9.140625" style="15"/>
    <col min="12034" max="12034" width="5.7109375" style="15" customWidth="1"/>
    <col min="12035" max="12035" width="12.7109375" style="15" customWidth="1"/>
    <col min="12036" max="12039" width="16.28515625" style="15" customWidth="1"/>
    <col min="12040" max="12040" width="12" style="15" customWidth="1"/>
    <col min="12041" max="12041" width="5" style="15" customWidth="1"/>
    <col min="12042" max="12042" width="4.5703125" style="15" customWidth="1"/>
    <col min="12043" max="12043" width="0" style="15" hidden="1" customWidth="1"/>
    <col min="12044" max="12044" width="1.7109375" style="15" customWidth="1"/>
    <col min="12045" max="12289" width="9.140625" style="15"/>
    <col min="12290" max="12290" width="5.7109375" style="15" customWidth="1"/>
    <col min="12291" max="12291" width="12.7109375" style="15" customWidth="1"/>
    <col min="12292" max="12295" width="16.28515625" style="15" customWidth="1"/>
    <col min="12296" max="12296" width="12" style="15" customWidth="1"/>
    <col min="12297" max="12297" width="5" style="15" customWidth="1"/>
    <col min="12298" max="12298" width="4.5703125" style="15" customWidth="1"/>
    <col min="12299" max="12299" width="0" style="15" hidden="1" customWidth="1"/>
    <col min="12300" max="12300" width="1.7109375" style="15" customWidth="1"/>
    <col min="12301" max="12545" width="9.140625" style="15"/>
    <col min="12546" max="12546" width="5.7109375" style="15" customWidth="1"/>
    <col min="12547" max="12547" width="12.7109375" style="15" customWidth="1"/>
    <col min="12548" max="12551" width="16.28515625" style="15" customWidth="1"/>
    <col min="12552" max="12552" width="12" style="15" customWidth="1"/>
    <col min="12553" max="12553" width="5" style="15" customWidth="1"/>
    <col min="12554" max="12554" width="4.5703125" style="15" customWidth="1"/>
    <col min="12555" max="12555" width="0" style="15" hidden="1" customWidth="1"/>
    <col min="12556" max="12556" width="1.7109375" style="15" customWidth="1"/>
    <col min="12557" max="12801" width="9.140625" style="15"/>
    <col min="12802" max="12802" width="5.7109375" style="15" customWidth="1"/>
    <col min="12803" max="12803" width="12.7109375" style="15" customWidth="1"/>
    <col min="12804" max="12807" width="16.28515625" style="15" customWidth="1"/>
    <col min="12808" max="12808" width="12" style="15" customWidth="1"/>
    <col min="12809" max="12809" width="5" style="15" customWidth="1"/>
    <col min="12810" max="12810" width="4.5703125" style="15" customWidth="1"/>
    <col min="12811" max="12811" width="0" style="15" hidden="1" customWidth="1"/>
    <col min="12812" max="12812" width="1.7109375" style="15" customWidth="1"/>
    <col min="12813" max="13057" width="9.140625" style="15"/>
    <col min="13058" max="13058" width="5.7109375" style="15" customWidth="1"/>
    <col min="13059" max="13059" width="12.7109375" style="15" customWidth="1"/>
    <col min="13060" max="13063" width="16.28515625" style="15" customWidth="1"/>
    <col min="13064" max="13064" width="12" style="15" customWidth="1"/>
    <col min="13065" max="13065" width="5" style="15" customWidth="1"/>
    <col min="13066" max="13066" width="4.5703125" style="15" customWidth="1"/>
    <col min="13067" max="13067" width="0" style="15" hidden="1" customWidth="1"/>
    <col min="13068" max="13068" width="1.7109375" style="15" customWidth="1"/>
    <col min="13069" max="13313" width="9.140625" style="15"/>
    <col min="13314" max="13314" width="5.7109375" style="15" customWidth="1"/>
    <col min="13315" max="13315" width="12.7109375" style="15" customWidth="1"/>
    <col min="13316" max="13319" width="16.28515625" style="15" customWidth="1"/>
    <col min="13320" max="13320" width="12" style="15" customWidth="1"/>
    <col min="13321" max="13321" width="5" style="15" customWidth="1"/>
    <col min="13322" max="13322" width="4.5703125" style="15" customWidth="1"/>
    <col min="13323" max="13323" width="0" style="15" hidden="1" customWidth="1"/>
    <col min="13324" max="13324" width="1.7109375" style="15" customWidth="1"/>
    <col min="13325" max="13569" width="9.140625" style="15"/>
    <col min="13570" max="13570" width="5.7109375" style="15" customWidth="1"/>
    <col min="13571" max="13571" width="12.7109375" style="15" customWidth="1"/>
    <col min="13572" max="13575" width="16.28515625" style="15" customWidth="1"/>
    <col min="13576" max="13576" width="12" style="15" customWidth="1"/>
    <col min="13577" max="13577" width="5" style="15" customWidth="1"/>
    <col min="13578" max="13578" width="4.5703125" style="15" customWidth="1"/>
    <col min="13579" max="13579" width="0" style="15" hidden="1" customWidth="1"/>
    <col min="13580" max="13580" width="1.7109375" style="15" customWidth="1"/>
    <col min="13581" max="13825" width="9.140625" style="15"/>
    <col min="13826" max="13826" width="5.7109375" style="15" customWidth="1"/>
    <col min="13827" max="13827" width="12.7109375" style="15" customWidth="1"/>
    <col min="13828" max="13831" width="16.28515625" style="15" customWidth="1"/>
    <col min="13832" max="13832" width="12" style="15" customWidth="1"/>
    <col min="13833" max="13833" width="5" style="15" customWidth="1"/>
    <col min="13834" max="13834" width="4.5703125" style="15" customWidth="1"/>
    <col min="13835" max="13835" width="0" style="15" hidden="1" customWidth="1"/>
    <col min="13836" max="13836" width="1.7109375" style="15" customWidth="1"/>
    <col min="13837" max="14081" width="9.140625" style="15"/>
    <col min="14082" max="14082" width="5.7109375" style="15" customWidth="1"/>
    <col min="14083" max="14083" width="12.7109375" style="15" customWidth="1"/>
    <col min="14084" max="14087" width="16.28515625" style="15" customWidth="1"/>
    <col min="14088" max="14088" width="12" style="15" customWidth="1"/>
    <col min="14089" max="14089" width="5" style="15" customWidth="1"/>
    <col min="14090" max="14090" width="4.5703125" style="15" customWidth="1"/>
    <col min="14091" max="14091" width="0" style="15" hidden="1" customWidth="1"/>
    <col min="14092" max="14092" width="1.7109375" style="15" customWidth="1"/>
    <col min="14093" max="14337" width="9.140625" style="15"/>
    <col min="14338" max="14338" width="5.7109375" style="15" customWidth="1"/>
    <col min="14339" max="14339" width="12.7109375" style="15" customWidth="1"/>
    <col min="14340" max="14343" width="16.28515625" style="15" customWidth="1"/>
    <col min="14344" max="14344" width="12" style="15" customWidth="1"/>
    <col min="14345" max="14345" width="5" style="15" customWidth="1"/>
    <col min="14346" max="14346" width="4.5703125" style="15" customWidth="1"/>
    <col min="14347" max="14347" width="0" style="15" hidden="1" customWidth="1"/>
    <col min="14348" max="14348" width="1.7109375" style="15" customWidth="1"/>
    <col min="14349" max="14593" width="9.140625" style="15"/>
    <col min="14594" max="14594" width="5.7109375" style="15" customWidth="1"/>
    <col min="14595" max="14595" width="12.7109375" style="15" customWidth="1"/>
    <col min="14596" max="14599" width="16.28515625" style="15" customWidth="1"/>
    <col min="14600" max="14600" width="12" style="15" customWidth="1"/>
    <col min="14601" max="14601" width="5" style="15" customWidth="1"/>
    <col min="14602" max="14602" width="4.5703125" style="15" customWidth="1"/>
    <col min="14603" max="14603" width="0" style="15" hidden="1" customWidth="1"/>
    <col min="14604" max="14604" width="1.7109375" style="15" customWidth="1"/>
    <col min="14605" max="14849" width="9.140625" style="15"/>
    <col min="14850" max="14850" width="5.7109375" style="15" customWidth="1"/>
    <col min="14851" max="14851" width="12.7109375" style="15" customWidth="1"/>
    <col min="14852" max="14855" width="16.28515625" style="15" customWidth="1"/>
    <col min="14856" max="14856" width="12" style="15" customWidth="1"/>
    <col min="14857" max="14857" width="5" style="15" customWidth="1"/>
    <col min="14858" max="14858" width="4.5703125" style="15" customWidth="1"/>
    <col min="14859" max="14859" width="0" style="15" hidden="1" customWidth="1"/>
    <col min="14860" max="14860" width="1.7109375" style="15" customWidth="1"/>
    <col min="14861" max="15105" width="9.140625" style="15"/>
    <col min="15106" max="15106" width="5.7109375" style="15" customWidth="1"/>
    <col min="15107" max="15107" width="12.7109375" style="15" customWidth="1"/>
    <col min="15108" max="15111" width="16.28515625" style="15" customWidth="1"/>
    <col min="15112" max="15112" width="12" style="15" customWidth="1"/>
    <col min="15113" max="15113" width="5" style="15" customWidth="1"/>
    <col min="15114" max="15114" width="4.5703125" style="15" customWidth="1"/>
    <col min="15115" max="15115" width="0" style="15" hidden="1" customWidth="1"/>
    <col min="15116" max="15116" width="1.7109375" style="15" customWidth="1"/>
    <col min="15117" max="15361" width="9.140625" style="15"/>
    <col min="15362" max="15362" width="5.7109375" style="15" customWidth="1"/>
    <col min="15363" max="15363" width="12.7109375" style="15" customWidth="1"/>
    <col min="15364" max="15367" width="16.28515625" style="15" customWidth="1"/>
    <col min="15368" max="15368" width="12" style="15" customWidth="1"/>
    <col min="15369" max="15369" width="5" style="15" customWidth="1"/>
    <col min="15370" max="15370" width="4.5703125" style="15" customWidth="1"/>
    <col min="15371" max="15371" width="0" style="15" hidden="1" customWidth="1"/>
    <col min="15372" max="15372" width="1.7109375" style="15" customWidth="1"/>
    <col min="15373" max="15617" width="9.140625" style="15"/>
    <col min="15618" max="15618" width="5.7109375" style="15" customWidth="1"/>
    <col min="15619" max="15619" width="12.7109375" style="15" customWidth="1"/>
    <col min="15620" max="15623" width="16.28515625" style="15" customWidth="1"/>
    <col min="15624" max="15624" width="12" style="15" customWidth="1"/>
    <col min="15625" max="15625" width="5" style="15" customWidth="1"/>
    <col min="15626" max="15626" width="4.5703125" style="15" customWidth="1"/>
    <col min="15627" max="15627" width="0" style="15" hidden="1" customWidth="1"/>
    <col min="15628" max="15628" width="1.7109375" style="15" customWidth="1"/>
    <col min="15629" max="15873" width="9.140625" style="15"/>
    <col min="15874" max="15874" width="5.7109375" style="15" customWidth="1"/>
    <col min="15875" max="15875" width="12.7109375" style="15" customWidth="1"/>
    <col min="15876" max="15879" width="16.28515625" style="15" customWidth="1"/>
    <col min="15880" max="15880" width="12" style="15" customWidth="1"/>
    <col min="15881" max="15881" width="5" style="15" customWidth="1"/>
    <col min="15882" max="15882" width="4.5703125" style="15" customWidth="1"/>
    <col min="15883" max="15883" width="0" style="15" hidden="1" customWidth="1"/>
    <col min="15884" max="15884" width="1.7109375" style="15" customWidth="1"/>
    <col min="15885" max="16129" width="9.140625" style="15"/>
    <col min="16130" max="16130" width="5.7109375" style="15" customWidth="1"/>
    <col min="16131" max="16131" width="12.7109375" style="15" customWidth="1"/>
    <col min="16132" max="16135" width="16.28515625" style="15" customWidth="1"/>
    <col min="16136" max="16136" width="12" style="15" customWidth="1"/>
    <col min="16137" max="16137" width="5" style="15" customWidth="1"/>
    <col min="16138" max="16138" width="4.5703125" style="15" customWidth="1"/>
    <col min="16139" max="16139" width="0" style="15" hidden="1" customWidth="1"/>
    <col min="16140" max="16140" width="1.7109375" style="15" customWidth="1"/>
    <col min="16141" max="16384" width="9.140625" style="15"/>
  </cols>
  <sheetData>
    <row r="3" spans="2:15" ht="15" x14ac:dyDescent="0.25">
      <c r="J3" s="6" t="s">
        <v>38</v>
      </c>
    </row>
    <row r="4" spans="2:15" x14ac:dyDescent="0.2">
      <c r="G4" s="51"/>
    </row>
    <row r="7" spans="2:15" x14ac:dyDescent="0.2">
      <c r="B7" s="52">
        <v>21.02</v>
      </c>
      <c r="C7" s="107" t="s">
        <v>37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</row>
    <row r="8" spans="2:15" x14ac:dyDescent="0.2">
      <c r="B8" s="52"/>
      <c r="C8" s="81"/>
      <c r="D8" s="81"/>
      <c r="E8" s="81"/>
      <c r="F8" s="81"/>
      <c r="G8" s="81"/>
      <c r="H8" s="77"/>
      <c r="O8" s="82"/>
    </row>
    <row r="9" spans="2:15" x14ac:dyDescent="0.2">
      <c r="B9" s="104" t="s">
        <v>10</v>
      </c>
      <c r="C9" s="105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</row>
    <row r="10" spans="2:15" x14ac:dyDescent="0.2">
      <c r="B10" s="106"/>
      <c r="C10" s="106"/>
      <c r="D10" s="84">
        <v>2008</v>
      </c>
      <c r="E10" s="84">
        <v>2009</v>
      </c>
      <c r="F10" s="84">
        <v>2010</v>
      </c>
      <c r="G10" s="84">
        <v>2011</v>
      </c>
      <c r="H10" s="84">
        <v>2012</v>
      </c>
      <c r="I10" s="84">
        <v>2013</v>
      </c>
      <c r="J10" s="84">
        <v>2014</v>
      </c>
      <c r="K10" s="84">
        <v>2014</v>
      </c>
      <c r="L10" s="84">
        <v>2015</v>
      </c>
      <c r="M10" s="84">
        <v>2016</v>
      </c>
      <c r="N10" s="84">
        <v>2017</v>
      </c>
      <c r="O10" s="84">
        <v>2018</v>
      </c>
    </row>
    <row r="11" spans="2:15" x14ac:dyDescent="0.2">
      <c r="B11" s="59"/>
      <c r="C11" s="59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</row>
    <row r="12" spans="2:15" ht="15" x14ac:dyDescent="0.25">
      <c r="B12" s="59" t="s">
        <v>11</v>
      </c>
      <c r="C12" s="59"/>
      <c r="D12" s="86">
        <v>22632</v>
      </c>
      <c r="E12" s="86">
        <v>23018</v>
      </c>
      <c r="F12" s="86">
        <v>22760</v>
      </c>
      <c r="G12" s="86">
        <v>22143</v>
      </c>
      <c r="H12" s="86">
        <v>24164</v>
      </c>
      <c r="I12" s="86">
        <v>23387</v>
      </c>
      <c r="J12" s="86">
        <v>25606</v>
      </c>
      <c r="K12" s="86">
        <v>21189</v>
      </c>
      <c r="L12" s="87">
        <v>26780</v>
      </c>
      <c r="M12" s="87">
        <v>25561</v>
      </c>
      <c r="N12" s="87">
        <v>25198</v>
      </c>
      <c r="O12" s="87">
        <v>27922</v>
      </c>
    </row>
    <row r="13" spans="2:15" x14ac:dyDescent="0.2">
      <c r="B13" s="59"/>
      <c r="C13" s="59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</row>
    <row r="14" spans="2:15" x14ac:dyDescent="0.2">
      <c r="B14" s="59" t="s">
        <v>29</v>
      </c>
      <c r="C14" s="64"/>
    </row>
    <row r="15" spans="2:15" x14ac:dyDescent="0.2">
      <c r="B15" s="64" t="s">
        <v>12</v>
      </c>
      <c r="C15" s="64"/>
      <c r="D15" s="72">
        <v>9642</v>
      </c>
      <c r="E15" s="72">
        <v>8431</v>
      </c>
      <c r="F15" s="72">
        <v>8886</v>
      </c>
      <c r="G15" s="72">
        <v>8923</v>
      </c>
      <c r="H15" s="72">
        <v>9876</v>
      </c>
      <c r="I15" s="72">
        <v>9562</v>
      </c>
      <c r="J15" s="72">
        <v>8478</v>
      </c>
      <c r="K15" s="72">
        <v>8478</v>
      </c>
      <c r="L15" s="72">
        <v>7947.9881201376575</v>
      </c>
      <c r="M15" s="72">
        <f>M12-17332-23</f>
        <v>8206</v>
      </c>
      <c r="N15" s="72">
        <f>25198-(16977+43)</f>
        <v>8178</v>
      </c>
      <c r="O15" s="72">
        <v>8405</v>
      </c>
    </row>
    <row r="16" spans="2:15" x14ac:dyDescent="0.2">
      <c r="B16" s="66" t="s">
        <v>13</v>
      </c>
      <c r="C16" s="64"/>
      <c r="D16" s="74">
        <v>42.6</v>
      </c>
      <c r="E16" s="74">
        <v>36.6</v>
      </c>
      <c r="F16" s="74">
        <v>39</v>
      </c>
      <c r="G16" s="74">
        <v>40.299999999999997</v>
      </c>
      <c r="H16" s="74">
        <v>40.9</v>
      </c>
      <c r="I16" s="74">
        <v>40.885962286740501</v>
      </c>
      <c r="J16" s="74">
        <v>40.011326631742882</v>
      </c>
      <c r="K16" s="74">
        <v>40.011326631742882</v>
      </c>
      <c r="L16" s="74">
        <v>33.561491678752439</v>
      </c>
      <c r="M16" s="74">
        <f>M15/M12*100</f>
        <v>32.103595320996831</v>
      </c>
      <c r="N16" s="74">
        <f>N15/N12*100</f>
        <v>32.454956742598618</v>
      </c>
      <c r="O16" s="74">
        <v>30.1</v>
      </c>
    </row>
    <row r="17" spans="2:15" x14ac:dyDescent="0.2">
      <c r="B17" s="66"/>
      <c r="C17" s="6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</row>
    <row r="18" spans="2:15" x14ac:dyDescent="0.2">
      <c r="B18" s="59" t="s">
        <v>30</v>
      </c>
      <c r="C18" s="64"/>
    </row>
    <row r="19" spans="2:15" x14ac:dyDescent="0.2">
      <c r="B19" s="64" t="s">
        <v>12</v>
      </c>
      <c r="C19" s="64"/>
      <c r="D19" s="72">
        <v>22239</v>
      </c>
      <c r="E19" s="72">
        <v>19701</v>
      </c>
      <c r="F19" s="72">
        <v>22416</v>
      </c>
      <c r="G19" s="72">
        <v>21710</v>
      </c>
      <c r="H19" s="72">
        <v>23968</v>
      </c>
      <c r="I19" s="72">
        <v>23095</v>
      </c>
      <c r="J19" s="72">
        <v>20958</v>
      </c>
      <c r="K19" s="72">
        <v>20958</v>
      </c>
      <c r="L19" s="72">
        <v>23260.901730398291</v>
      </c>
      <c r="M19" s="72">
        <f>M12-503-23</f>
        <v>25035</v>
      </c>
      <c r="N19" s="72">
        <f>25198-(413+43)</f>
        <v>24742</v>
      </c>
      <c r="O19" s="72">
        <v>27671</v>
      </c>
    </row>
    <row r="20" spans="2:15" x14ac:dyDescent="0.2">
      <c r="B20" s="66" t="s">
        <v>13</v>
      </c>
      <c r="C20" s="64"/>
      <c r="D20" s="74">
        <v>98.3</v>
      </c>
      <c r="E20" s="74">
        <v>85.6</v>
      </c>
      <c r="F20" s="74">
        <v>98.5</v>
      </c>
      <c r="G20" s="74">
        <v>98</v>
      </c>
      <c r="H20" s="74">
        <v>99.2</v>
      </c>
      <c r="I20" s="74">
        <v>98.751443109419768</v>
      </c>
      <c r="J20" s="74">
        <v>98.909811694747276</v>
      </c>
      <c r="K20" s="74">
        <v>98.909811694747276</v>
      </c>
      <c r="L20" s="74">
        <v>98.222411516578802</v>
      </c>
      <c r="M20" s="74">
        <f>M19/M12*100</f>
        <v>97.942177536090142</v>
      </c>
      <c r="N20" s="74">
        <f>N19/N12*100</f>
        <v>98.190332566076677</v>
      </c>
      <c r="O20" s="74">
        <v>99.1</v>
      </c>
    </row>
    <row r="21" spans="2:15" x14ac:dyDescent="0.2">
      <c r="B21" s="59"/>
      <c r="C21" s="64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</row>
    <row r="22" spans="2:15" x14ac:dyDescent="0.2">
      <c r="B22" s="59" t="s">
        <v>31</v>
      </c>
      <c r="C22" s="64"/>
    </row>
    <row r="23" spans="2:15" ht="15" x14ac:dyDescent="0.25">
      <c r="B23" s="64" t="s">
        <v>12</v>
      </c>
      <c r="C23" s="64"/>
      <c r="D23" s="72">
        <v>13847.289100000002</v>
      </c>
      <c r="E23" s="72">
        <v>11420.279999999952</v>
      </c>
      <c r="F23" s="72">
        <v>14839.347565931308</v>
      </c>
      <c r="G23" s="72">
        <v>14523.732606841862</v>
      </c>
      <c r="H23" s="72">
        <v>15831.570002536335</v>
      </c>
      <c r="I23" s="72">
        <v>14949</v>
      </c>
      <c r="J23" s="72">
        <v>14610</v>
      </c>
      <c r="K23" s="72">
        <v>14610</v>
      </c>
      <c r="L23" s="89">
        <v>17128.475657349365</v>
      </c>
      <c r="M23" s="89">
        <v>18840</v>
      </c>
      <c r="N23" s="89">
        <v>20325</v>
      </c>
      <c r="O23" s="89">
        <v>23706</v>
      </c>
    </row>
    <row r="24" spans="2:15" x14ac:dyDescent="0.2">
      <c r="B24" s="66" t="s">
        <v>13</v>
      </c>
      <c r="C24" s="64"/>
      <c r="D24" s="74">
        <f>+D23/D12*100</f>
        <v>61.184557705903153</v>
      </c>
      <c r="E24" s="74">
        <f>+E23/E12*100</f>
        <v>49.614562516291386</v>
      </c>
      <c r="F24" s="74">
        <f>+F23/F12*100</f>
        <v>65.199242381069013</v>
      </c>
      <c r="G24" s="74">
        <f>+G23/G12*100</f>
        <v>65.590627317174111</v>
      </c>
      <c r="H24" s="74">
        <f>+H23/H12*100</f>
        <v>65.517174319385589</v>
      </c>
      <c r="I24" s="74">
        <v>63.920126566040956</v>
      </c>
      <c r="J24" s="74">
        <v>68.95087073481524</v>
      </c>
      <c r="K24" s="74">
        <v>68.95087073481524</v>
      </c>
      <c r="L24" s="74">
        <v>72.327384560042347</v>
      </c>
      <c r="M24" s="74">
        <f>M23/M12*100</f>
        <v>73.706036540041467</v>
      </c>
      <c r="N24" s="74">
        <f>N23/N12*100</f>
        <v>80.661163584411469</v>
      </c>
      <c r="O24" s="74">
        <v>84.9</v>
      </c>
    </row>
    <row r="25" spans="2:15" x14ac:dyDescent="0.2">
      <c r="B25" s="66"/>
      <c r="C25" s="6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</row>
    <row r="26" spans="2:15" x14ac:dyDescent="0.2">
      <c r="B26" s="59" t="s">
        <v>32</v>
      </c>
      <c r="C26" s="64"/>
    </row>
    <row r="27" spans="2:15" x14ac:dyDescent="0.2">
      <c r="B27" s="64" t="s">
        <v>12</v>
      </c>
      <c r="C27" s="64"/>
      <c r="D27" s="72">
        <v>14726</v>
      </c>
      <c r="E27" s="72">
        <v>14209</v>
      </c>
      <c r="F27" s="72">
        <v>16797</v>
      </c>
      <c r="G27" s="72">
        <v>15833</v>
      </c>
      <c r="H27" s="72">
        <v>17947</v>
      </c>
      <c r="I27" s="72">
        <v>16846</v>
      </c>
      <c r="J27" s="72">
        <v>16090</v>
      </c>
      <c r="K27" s="72">
        <v>16090</v>
      </c>
      <c r="L27" s="72">
        <v>17354.414795142431</v>
      </c>
      <c r="M27" s="72">
        <f>M12-8089-23</f>
        <v>17449</v>
      </c>
      <c r="N27" s="72">
        <f>25198-(7300+43)</f>
        <v>17855</v>
      </c>
      <c r="O27" s="72">
        <v>19378</v>
      </c>
    </row>
    <row r="28" spans="2:15" x14ac:dyDescent="0.2">
      <c r="B28" s="66" t="s">
        <v>13</v>
      </c>
      <c r="C28" s="64"/>
      <c r="D28" s="74">
        <v>65.099999999999994</v>
      </c>
      <c r="E28" s="74">
        <v>71.3</v>
      </c>
      <c r="F28" s="74">
        <v>73.8</v>
      </c>
      <c r="G28" s="74">
        <v>71.5</v>
      </c>
      <c r="H28" s="74">
        <v>74.3</v>
      </c>
      <c r="I28" s="74">
        <v>72.031470475050241</v>
      </c>
      <c r="J28" s="74">
        <v>75.935626976261275</v>
      </c>
      <c r="K28" s="74">
        <v>75.935626976261275</v>
      </c>
      <c r="L28" s="74">
        <v>73.281444175926026</v>
      </c>
      <c r="M28" s="74">
        <f>M27/M12*100</f>
        <v>68.264152419701887</v>
      </c>
      <c r="N28" s="74">
        <f>N27/N12*100</f>
        <v>70.858798317326773</v>
      </c>
      <c r="O28" s="74">
        <v>69.400000000000006</v>
      </c>
    </row>
    <row r="29" spans="2:15" x14ac:dyDescent="0.2">
      <c r="B29" s="64"/>
      <c r="C29" s="64"/>
      <c r="D29" s="72"/>
      <c r="E29" s="72"/>
      <c r="F29" s="90"/>
      <c r="G29" s="72"/>
      <c r="H29" s="72"/>
      <c r="I29" s="72"/>
      <c r="J29" s="72"/>
      <c r="K29" s="72"/>
      <c r="L29" s="72"/>
      <c r="M29" s="72"/>
      <c r="N29" s="72"/>
      <c r="O29" s="72"/>
    </row>
    <row r="30" spans="2:15" x14ac:dyDescent="0.2">
      <c r="B30" s="59" t="s">
        <v>33</v>
      </c>
      <c r="C30" s="64"/>
      <c r="D30" s="90"/>
      <c r="E30" s="72"/>
      <c r="F30" s="90"/>
      <c r="G30" s="90"/>
      <c r="H30" s="90"/>
      <c r="I30" s="90"/>
      <c r="J30" s="90"/>
      <c r="K30" s="90"/>
      <c r="L30" s="90"/>
      <c r="M30" s="90"/>
      <c r="N30" s="90"/>
      <c r="O30" s="90"/>
    </row>
    <row r="31" spans="2:15" ht="15" x14ac:dyDescent="0.25">
      <c r="B31" s="64" t="s">
        <v>12</v>
      </c>
      <c r="C31" s="64"/>
      <c r="D31" s="72">
        <v>16427.374700000004</v>
      </c>
      <c r="E31" s="72">
        <v>12570.439999999975</v>
      </c>
      <c r="F31" s="72">
        <v>15600.87541599926</v>
      </c>
      <c r="G31" s="72">
        <v>16163.742467031088</v>
      </c>
      <c r="H31" s="72">
        <v>17690.975746533317</v>
      </c>
      <c r="I31" s="72">
        <v>16673</v>
      </c>
      <c r="J31" s="72">
        <v>14857</v>
      </c>
      <c r="K31" s="72">
        <v>14857</v>
      </c>
      <c r="L31" s="89">
        <v>15401.210435177083</v>
      </c>
      <c r="M31" s="89">
        <v>15202</v>
      </c>
      <c r="N31" s="89">
        <v>14439</v>
      </c>
      <c r="O31" s="89">
        <v>15916</v>
      </c>
    </row>
    <row r="32" spans="2:15" x14ac:dyDescent="0.2">
      <c r="B32" s="66" t="s">
        <v>13</v>
      </c>
      <c r="C32" s="64"/>
      <c r="D32" s="75">
        <f>+D31/D12*100</f>
        <v>72.584723842347131</v>
      </c>
      <c r="E32" s="76">
        <f>+E31/E12*100</f>
        <v>54.611347640976518</v>
      </c>
      <c r="F32" s="76">
        <f>+F31/F12*100</f>
        <v>68.545146818977415</v>
      </c>
      <c r="G32" s="91">
        <f>+G31/G12*100</f>
        <v>72.997075676426363</v>
      </c>
      <c r="H32" s="91">
        <f>+H31/H12*100</f>
        <v>73.212116150195811</v>
      </c>
      <c r="I32" s="91">
        <v>71.291743276179076</v>
      </c>
      <c r="J32" s="91">
        <v>70.116569918353861</v>
      </c>
      <c r="K32" s="91">
        <v>70.116569918353861</v>
      </c>
      <c r="L32" s="91">
        <v>65.033765532850168</v>
      </c>
      <c r="M32" s="91">
        <f>M31/M12*100</f>
        <v>59.473416532999494</v>
      </c>
      <c r="N32" s="91">
        <f>N31/N12*100</f>
        <v>57.302166838637994</v>
      </c>
      <c r="O32" s="91">
        <v>57</v>
      </c>
    </row>
    <row r="33" spans="2:16" x14ac:dyDescent="0.2">
      <c r="B33" s="92" t="s">
        <v>14</v>
      </c>
    </row>
    <row r="35" spans="2:16" ht="14.25" customHeight="1" x14ac:dyDescent="0.2">
      <c r="B35" s="64"/>
    </row>
    <row r="36" spans="2:16" x14ac:dyDescent="0.2">
      <c r="B36" s="64"/>
      <c r="M36" s="93"/>
    </row>
    <row r="37" spans="2:16" x14ac:dyDescent="0.2">
      <c r="B37" s="64"/>
    </row>
    <row r="39" spans="2:16" x14ac:dyDescent="0.2">
      <c r="B39" s="77"/>
      <c r="C39" s="55"/>
      <c r="D39" s="55"/>
      <c r="E39" s="55"/>
      <c r="F39" s="55"/>
      <c r="G39" s="77"/>
    </row>
    <row r="41" spans="2:16" ht="15" x14ac:dyDescent="0.25">
      <c r="B41" s="8"/>
      <c r="C41" s="8"/>
      <c r="D41" s="8"/>
      <c r="E41" s="8"/>
      <c r="F41" s="8"/>
      <c r="G41" s="8"/>
      <c r="H41" s="79"/>
      <c r="I41" s="79"/>
      <c r="J41" s="79"/>
      <c r="K41" s="79"/>
      <c r="L41" s="79"/>
      <c r="M41" s="80"/>
      <c r="N41" s="80"/>
      <c r="O41" s="80"/>
      <c r="P41" s="80"/>
    </row>
  </sheetData>
  <mergeCells count="2">
    <mergeCell ref="B9:C10"/>
    <mergeCell ref="C7:O7"/>
  </mergeCells>
  <pageMargins left="0.7" right="0.7" top="0.75" bottom="0.75" header="0.3" footer="0.3"/>
  <pageSetup scale="66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38100</xdr:rowOff>
              </from>
              <to>
                <xdr:col>1</xdr:col>
                <xdr:colOff>304800</xdr:colOff>
                <xdr:row>3</xdr:row>
                <xdr:rowOff>19050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21.01</vt:lpstr>
      <vt:lpstr>21.01b</vt:lpstr>
      <vt:lpstr>21.02</vt:lpstr>
      <vt:lpstr>'21.01'!Print_Area</vt:lpstr>
      <vt:lpstr>'21.01b'!Print_Area</vt:lpstr>
      <vt:lpstr>'21.02'!Print_Area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2019-10-22T20:33:57Z</dcterms:modified>
</cp:coreProperties>
</file>