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.01a&amp;.01b" sheetId="1" r:id="rId1"/>
    <sheet name=".01c &amp; .01d" sheetId="4" r:id="rId2"/>
    <sheet name=".02c&amp;.21d" sheetId="2" r:id="rId3"/>
    <sheet name="03a&amp;.03b" sheetId="3" r:id="rId4"/>
    <sheet name="16.04" sheetId="5" r:id="rId5"/>
  </sheets>
  <definedNames>
    <definedName name="_xlnm.Print_Area" localSheetId="0">'.01a&amp;.01b'!$A$1:$G$57</definedName>
    <definedName name="_xlnm.Print_Area" localSheetId="1">'.01c &amp; .01d'!$A$1:$I$56</definedName>
    <definedName name="_xlnm.Print_Area" localSheetId="2">'.02c&amp;.21d'!$A$1:$H$53</definedName>
    <definedName name="_xlnm.Print_Area" localSheetId="3">'03a&amp;.03b'!$A$1:$G$55</definedName>
    <definedName name="_xlnm.Print_Area" localSheetId="4">'16.04'!$A$1:$G$56</definedName>
  </definedNames>
  <calcPr calcId="145621"/>
</workbook>
</file>

<file path=xl/calcChain.xml><?xml version="1.0" encoding="utf-8"?>
<calcChain xmlns="http://schemas.openxmlformats.org/spreadsheetml/2006/main">
  <c r="G20" i="5" l="1"/>
  <c r="G15" i="5"/>
  <c r="G28" i="1" l="1"/>
  <c r="G13" i="1" l="1"/>
  <c r="F13" i="3" l="1"/>
  <c r="C27" i="2" l="1"/>
  <c r="D27" i="2"/>
  <c r="E27" i="2"/>
  <c r="F27" i="2"/>
  <c r="E13" i="3"/>
  <c r="F11" i="2" l="1"/>
  <c r="F11" i="4"/>
  <c r="F27" i="4"/>
  <c r="F28" i="1" l="1"/>
  <c r="F13" i="1" l="1"/>
  <c r="F15" i="5"/>
  <c r="F20" i="5"/>
  <c r="D28" i="5" l="1"/>
  <c r="C28" i="5"/>
  <c r="E20" i="5"/>
  <c r="D20" i="5"/>
  <c r="C20" i="5"/>
  <c r="E15" i="5"/>
  <c r="D15" i="5"/>
  <c r="C15" i="5"/>
  <c r="D25" i="4"/>
  <c r="C25" i="4"/>
  <c r="C27" i="3"/>
  <c r="B27" i="3"/>
  <c r="D25" i="2"/>
  <c r="C25" i="2"/>
  <c r="C36" i="1"/>
  <c r="C35" i="1"/>
  <c r="C33" i="1"/>
  <c r="C32" i="1"/>
  <c r="C31" i="1"/>
  <c r="C30" i="1"/>
  <c r="E28" i="1"/>
  <c r="D28" i="1"/>
  <c r="D26" i="1"/>
  <c r="C26" i="1"/>
  <c r="E13" i="1"/>
  <c r="D13" i="1"/>
  <c r="C13" i="1"/>
  <c r="C28" i="1" l="1"/>
</calcChain>
</file>

<file path=xl/sharedStrings.xml><?xml version="1.0" encoding="utf-8"?>
<sst xmlns="http://schemas.openxmlformats.org/spreadsheetml/2006/main" count="132" uniqueCount="45">
  <si>
    <t>Type of Development</t>
  </si>
  <si>
    <t>Total</t>
  </si>
  <si>
    <t>Apartment / Condominium</t>
  </si>
  <si>
    <t>Commercial</t>
  </si>
  <si>
    <t>Industrial</t>
  </si>
  <si>
    <t>Hotel (incl. expansions)</t>
  </si>
  <si>
    <t>Government</t>
  </si>
  <si>
    <t>Other</t>
  </si>
  <si>
    <t>CI$ (000')</t>
  </si>
  <si>
    <t>Apartment/Condominium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</si>
  <si>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Planning Department</t>
    </r>
  </si>
  <si>
    <t>16.01a</t>
  </si>
  <si>
    <t>16.01b</t>
  </si>
  <si>
    <t>16.01c</t>
  </si>
  <si>
    <t>16.01d</t>
  </si>
  <si>
    <t>-</t>
  </si>
  <si>
    <t>16.02a</t>
  </si>
  <si>
    <t>16.02b</t>
  </si>
  <si>
    <t>Transfers of freehold real estate</t>
  </si>
  <si>
    <t>Number</t>
  </si>
  <si>
    <t>Value (CI$M)</t>
  </si>
  <si>
    <t>Charges against property and land</t>
  </si>
  <si>
    <t>Transfer of leasehold real estate and new leases</t>
  </si>
  <si>
    <t>Stamp Duty Collected</t>
  </si>
  <si>
    <t>Notes:</t>
  </si>
  <si>
    <t>Charges against property and land are charges (i.e. mortgages) recorded by the lending institution against the registered land/property of the mortgagors.</t>
  </si>
  <si>
    <t>Transfer of leasehold real estate and new lease are leases transferred for a premium.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</si>
  <si>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Lands and Survey Department</t>
    </r>
  </si>
  <si>
    <t>Number of  Approvals by Type of  Developments, Grand Cayman, 2005 -  2009</t>
  </si>
  <si>
    <t>Transfers of freehold real estate includes both transfer for which no value is recorded and those for natural love and affection. A nominal $50 stamp duty is collected for the latter.</t>
  </si>
  <si>
    <t>CI$ Millions</t>
  </si>
  <si>
    <t>House</t>
  </si>
  <si>
    <t>16.03a</t>
  </si>
  <si>
    <t>16.03b</t>
  </si>
  <si>
    <t>Average Value CI$ (000)</t>
  </si>
  <si>
    <t>Stamp Duty collected includes other instruments and agreements such as bills of sale and debentures.</t>
  </si>
  <si>
    <t>STATISTICAL COMPENDIUM 2013</t>
  </si>
  <si>
    <t>Building Permits in Grand Cayman, 2009-2013</t>
  </si>
  <si>
    <t>Value of Building Permits in Grand Cayman, 2009-2013</t>
  </si>
  <si>
    <t>Number of Certificates of Occupancy by Type of Development, Grand Cayman, 2009 - 2013</t>
  </si>
  <si>
    <t>Value of Certificates of Occupancy by Type of Development, Grand Cayman, 2009 - 2013</t>
  </si>
  <si>
    <t>Land and Property Transfers, 2009 -  2013</t>
  </si>
  <si>
    <t>Number of Planning Approvals by Type of  Development,                            Grand Cayman, 2009 -  2013</t>
  </si>
  <si>
    <t>Number of Planning Approvals by Type of Development,                              Sister Islands, 2009 - 2013</t>
  </si>
  <si>
    <t>Value of Planning Approval by Type of Development,                          Sister Islands, 2009 - 2013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</si>
</sst>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(* #,##0.0000_);_(* \(#,##0.0000\);_(* &quot;-&quot;??_);_(@_)"/>
    <numFmt numFmtId="167" formatCode="_(* #,##0.0_);_(* \(#,##0.0\);_(* &quot;-&quot;??_);_(@_)"/>
    <numFmt numFmtId="168" formatCode="\-\ #\ \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</cellStyleXfs>
  <cellXfs count="7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/>
    <xf numFmtId="164" fontId="3" fillId="0" borderId="0" xfId="1" applyNumberFormat="1" applyFont="1" applyFill="1" applyBorder="1"/>
    <xf numFmtId="164" fontId="2" fillId="0" borderId="0" xfId="1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165" fontId="3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/>
    <xf numFmtId="0" fontId="2" fillId="0" borderId="2" xfId="0" applyFont="1" applyFill="1" applyBorder="1"/>
    <xf numFmtId="164" fontId="2" fillId="0" borderId="2" xfId="1" applyNumberFormat="1" applyFont="1" applyFill="1" applyBorder="1"/>
    <xf numFmtId="164" fontId="3" fillId="0" borderId="0" xfId="1" applyNumberFormat="1" applyFont="1" applyFill="1"/>
    <xf numFmtId="0" fontId="3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right"/>
    </xf>
    <xf numFmtId="3" fontId="2" fillId="0" borderId="0" xfId="0" applyNumberFormat="1" applyFont="1" applyFill="1"/>
    <xf numFmtId="43" fontId="2" fillId="0" borderId="0" xfId="1" applyFont="1" applyFill="1"/>
    <xf numFmtId="164" fontId="3" fillId="0" borderId="0" xfId="1" applyNumberFormat="1" applyFont="1" applyFill="1" applyAlignment="1">
      <alignment horizontal="right"/>
    </xf>
    <xf numFmtId="164" fontId="2" fillId="0" borderId="0" xfId="0" applyNumberFormat="1" applyFont="1" applyFill="1"/>
    <xf numFmtId="166" fontId="2" fillId="0" borderId="0" xfId="1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7" fontId="3" fillId="0" borderId="0" xfId="1" applyNumberFormat="1" applyFont="1" applyFill="1"/>
    <xf numFmtId="0" fontId="2" fillId="0" borderId="0" xfId="0" applyFont="1" applyFill="1" applyAlignment="1">
      <alignment horizontal="centerContinuous"/>
    </xf>
    <xf numFmtId="167" fontId="2" fillId="0" borderId="0" xfId="1" applyNumberFormat="1" applyFont="1" applyFill="1"/>
    <xf numFmtId="9" fontId="2" fillId="0" borderId="0" xfId="2" applyNumberFormat="1" applyFont="1" applyFill="1"/>
    <xf numFmtId="168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0" fillId="0" borderId="0" xfId="0" applyFill="1"/>
    <xf numFmtId="164" fontId="0" fillId="0" borderId="0" xfId="0" applyNumberFormat="1" applyFill="1"/>
    <xf numFmtId="164" fontId="0" fillId="0" borderId="0" xfId="1" applyNumberFormat="1" applyFont="1" applyFill="1"/>
    <xf numFmtId="3" fontId="0" fillId="0" borderId="0" xfId="0" applyNumberFormat="1" applyFill="1"/>
    <xf numFmtId="0" fontId="0" fillId="0" borderId="0" xfId="0" applyFill="1" applyAlignment="1">
      <alignment horizontal="center"/>
    </xf>
    <xf numFmtId="167" fontId="2" fillId="0" borderId="0" xfId="0" applyNumberFormat="1" applyFont="1" applyFill="1"/>
    <xf numFmtId="167" fontId="3" fillId="0" borderId="0" xfId="0" applyNumberFormat="1" applyFont="1" applyFill="1" applyAlignment="1">
      <alignment horizontal="right"/>
    </xf>
    <xf numFmtId="167" fontId="3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2" xfId="1" applyNumberFormat="1" applyFont="1" applyFill="1" applyBorder="1"/>
    <xf numFmtId="0" fontId="3" fillId="0" borderId="0" xfId="0" applyFont="1" applyFill="1" applyAlignment="1">
      <alignment horizontal="right"/>
    </xf>
    <xf numFmtId="2" fontId="3" fillId="0" borderId="0" xfId="0" applyNumberFormat="1" applyFont="1" applyFill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left" indent="1"/>
    </xf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</cellXfs>
  <cellStyles count="6">
    <cellStyle name="Comma" xfId="1" builtinId="3"/>
    <cellStyle name="Comma 2" xfId="4"/>
    <cellStyle name="Comma 3" xfId="3"/>
    <cellStyle name="Normal" xfId="0" builtinId="0"/>
    <cellStyle name="Normal 2" xfId="5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47625</xdr:rowOff>
        </xdr:from>
        <xdr:to>
          <xdr:col>1</xdr:col>
          <xdr:colOff>610411</xdr:colOff>
          <xdr:row>3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38100</xdr:rowOff>
        </xdr:from>
        <xdr:to>
          <xdr:col>1</xdr:col>
          <xdr:colOff>540160</xdr:colOff>
          <xdr:row>3</xdr:row>
          <xdr:rowOff>9525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0</xdr:row>
          <xdr:rowOff>38100</xdr:rowOff>
        </xdr:from>
        <xdr:to>
          <xdr:col>1</xdr:col>
          <xdr:colOff>714375</xdr:colOff>
          <xdr:row>3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0</xdr:rowOff>
        </xdr:from>
        <xdr:to>
          <xdr:col>0</xdr:col>
          <xdr:colOff>752475</xdr:colOff>
          <xdr:row>3</xdr:row>
          <xdr:rowOff>67904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38099</xdr:colOff>
          <xdr:row>0</xdr:row>
          <xdr:rowOff>66675</xdr:rowOff>
        </xdr:from>
        <xdr:to>
          <xdr:col>1</xdr:col>
          <xdr:colOff>55178</xdr:colOff>
          <xdr:row>3</xdr:row>
          <xdr:rowOff>85725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63"/>
  <sheetViews>
    <sheetView tabSelected="1" zoomScaleNormal="100" zoomScaleSheetLayoutView="100" workbookViewId="0">
      <selection activeCell="G4" sqref="G4"/>
    </sheetView>
  </sheetViews>
  <sheetFormatPr defaultColWidth="12.28515625" defaultRowHeight="12.75" x14ac:dyDescent="0.2"/>
  <cols>
    <col min="1" max="1" width="3.85546875" style="1" customWidth="1"/>
    <col min="2" max="2" width="23.140625" style="1" customWidth="1"/>
    <col min="3" max="5" width="12.28515625" style="1" customWidth="1"/>
    <col min="6" max="6" width="12.7109375" style="1" customWidth="1"/>
    <col min="7" max="7" width="12.28515625" style="1"/>
    <col min="8" max="8" width="2.7109375" style="1" customWidth="1"/>
    <col min="9" max="10" width="12.28515625" style="1"/>
    <col min="11" max="11" width="19.140625" style="1" customWidth="1"/>
    <col min="12" max="255" width="12.28515625" style="1"/>
    <col min="256" max="256" width="4.42578125" style="1" customWidth="1"/>
    <col min="257" max="257" width="23.140625" style="1" customWidth="1"/>
    <col min="258" max="262" width="12.28515625" style="1" customWidth="1"/>
    <col min="263" max="263" width="4.42578125" style="1" customWidth="1"/>
    <col min="264" max="511" width="12.28515625" style="1"/>
    <col min="512" max="512" width="4.42578125" style="1" customWidth="1"/>
    <col min="513" max="513" width="23.140625" style="1" customWidth="1"/>
    <col min="514" max="518" width="12.28515625" style="1" customWidth="1"/>
    <col min="519" max="519" width="4.42578125" style="1" customWidth="1"/>
    <col min="520" max="767" width="12.28515625" style="1"/>
    <col min="768" max="768" width="4.42578125" style="1" customWidth="1"/>
    <col min="769" max="769" width="23.140625" style="1" customWidth="1"/>
    <col min="770" max="774" width="12.28515625" style="1" customWidth="1"/>
    <col min="775" max="775" width="4.42578125" style="1" customWidth="1"/>
    <col min="776" max="1023" width="12.28515625" style="1"/>
    <col min="1024" max="1024" width="4.42578125" style="1" customWidth="1"/>
    <col min="1025" max="1025" width="23.140625" style="1" customWidth="1"/>
    <col min="1026" max="1030" width="12.28515625" style="1" customWidth="1"/>
    <col min="1031" max="1031" width="4.42578125" style="1" customWidth="1"/>
    <col min="1032" max="1279" width="12.28515625" style="1"/>
    <col min="1280" max="1280" width="4.42578125" style="1" customWidth="1"/>
    <col min="1281" max="1281" width="23.140625" style="1" customWidth="1"/>
    <col min="1282" max="1286" width="12.28515625" style="1" customWidth="1"/>
    <col min="1287" max="1287" width="4.42578125" style="1" customWidth="1"/>
    <col min="1288" max="1535" width="12.28515625" style="1"/>
    <col min="1536" max="1536" width="4.42578125" style="1" customWidth="1"/>
    <col min="1537" max="1537" width="23.140625" style="1" customWidth="1"/>
    <col min="1538" max="1542" width="12.28515625" style="1" customWidth="1"/>
    <col min="1543" max="1543" width="4.42578125" style="1" customWidth="1"/>
    <col min="1544" max="1791" width="12.28515625" style="1"/>
    <col min="1792" max="1792" width="4.42578125" style="1" customWidth="1"/>
    <col min="1793" max="1793" width="23.140625" style="1" customWidth="1"/>
    <col min="1794" max="1798" width="12.28515625" style="1" customWidth="1"/>
    <col min="1799" max="1799" width="4.42578125" style="1" customWidth="1"/>
    <col min="1800" max="2047" width="12.28515625" style="1"/>
    <col min="2048" max="2048" width="4.42578125" style="1" customWidth="1"/>
    <col min="2049" max="2049" width="23.140625" style="1" customWidth="1"/>
    <col min="2050" max="2054" width="12.28515625" style="1" customWidth="1"/>
    <col min="2055" max="2055" width="4.42578125" style="1" customWidth="1"/>
    <col min="2056" max="2303" width="12.28515625" style="1"/>
    <col min="2304" max="2304" width="4.42578125" style="1" customWidth="1"/>
    <col min="2305" max="2305" width="23.140625" style="1" customWidth="1"/>
    <col min="2306" max="2310" width="12.28515625" style="1" customWidth="1"/>
    <col min="2311" max="2311" width="4.42578125" style="1" customWidth="1"/>
    <col min="2312" max="2559" width="12.28515625" style="1"/>
    <col min="2560" max="2560" width="4.42578125" style="1" customWidth="1"/>
    <col min="2561" max="2561" width="23.140625" style="1" customWidth="1"/>
    <col min="2562" max="2566" width="12.28515625" style="1" customWidth="1"/>
    <col min="2567" max="2567" width="4.42578125" style="1" customWidth="1"/>
    <col min="2568" max="2815" width="12.28515625" style="1"/>
    <col min="2816" max="2816" width="4.42578125" style="1" customWidth="1"/>
    <col min="2817" max="2817" width="23.140625" style="1" customWidth="1"/>
    <col min="2818" max="2822" width="12.28515625" style="1" customWidth="1"/>
    <col min="2823" max="2823" width="4.42578125" style="1" customWidth="1"/>
    <col min="2824" max="3071" width="12.28515625" style="1"/>
    <col min="3072" max="3072" width="4.42578125" style="1" customWidth="1"/>
    <col min="3073" max="3073" width="23.140625" style="1" customWidth="1"/>
    <col min="3074" max="3078" width="12.28515625" style="1" customWidth="1"/>
    <col min="3079" max="3079" width="4.42578125" style="1" customWidth="1"/>
    <col min="3080" max="3327" width="12.28515625" style="1"/>
    <col min="3328" max="3328" width="4.42578125" style="1" customWidth="1"/>
    <col min="3329" max="3329" width="23.140625" style="1" customWidth="1"/>
    <col min="3330" max="3334" width="12.28515625" style="1" customWidth="1"/>
    <col min="3335" max="3335" width="4.42578125" style="1" customWidth="1"/>
    <col min="3336" max="3583" width="12.28515625" style="1"/>
    <col min="3584" max="3584" width="4.42578125" style="1" customWidth="1"/>
    <col min="3585" max="3585" width="23.140625" style="1" customWidth="1"/>
    <col min="3586" max="3590" width="12.28515625" style="1" customWidth="1"/>
    <col min="3591" max="3591" width="4.42578125" style="1" customWidth="1"/>
    <col min="3592" max="3839" width="12.28515625" style="1"/>
    <col min="3840" max="3840" width="4.42578125" style="1" customWidth="1"/>
    <col min="3841" max="3841" width="23.140625" style="1" customWidth="1"/>
    <col min="3842" max="3846" width="12.28515625" style="1" customWidth="1"/>
    <col min="3847" max="3847" width="4.42578125" style="1" customWidth="1"/>
    <col min="3848" max="4095" width="12.28515625" style="1"/>
    <col min="4096" max="4096" width="4.42578125" style="1" customWidth="1"/>
    <col min="4097" max="4097" width="23.140625" style="1" customWidth="1"/>
    <col min="4098" max="4102" width="12.28515625" style="1" customWidth="1"/>
    <col min="4103" max="4103" width="4.42578125" style="1" customWidth="1"/>
    <col min="4104" max="4351" width="12.28515625" style="1"/>
    <col min="4352" max="4352" width="4.42578125" style="1" customWidth="1"/>
    <col min="4353" max="4353" width="23.140625" style="1" customWidth="1"/>
    <col min="4354" max="4358" width="12.28515625" style="1" customWidth="1"/>
    <col min="4359" max="4359" width="4.42578125" style="1" customWidth="1"/>
    <col min="4360" max="4607" width="12.28515625" style="1"/>
    <col min="4608" max="4608" width="4.42578125" style="1" customWidth="1"/>
    <col min="4609" max="4609" width="23.140625" style="1" customWidth="1"/>
    <col min="4610" max="4614" width="12.28515625" style="1" customWidth="1"/>
    <col min="4615" max="4615" width="4.42578125" style="1" customWidth="1"/>
    <col min="4616" max="4863" width="12.28515625" style="1"/>
    <col min="4864" max="4864" width="4.42578125" style="1" customWidth="1"/>
    <col min="4865" max="4865" width="23.140625" style="1" customWidth="1"/>
    <col min="4866" max="4870" width="12.28515625" style="1" customWidth="1"/>
    <col min="4871" max="4871" width="4.42578125" style="1" customWidth="1"/>
    <col min="4872" max="5119" width="12.28515625" style="1"/>
    <col min="5120" max="5120" width="4.42578125" style="1" customWidth="1"/>
    <col min="5121" max="5121" width="23.140625" style="1" customWidth="1"/>
    <col min="5122" max="5126" width="12.28515625" style="1" customWidth="1"/>
    <col min="5127" max="5127" width="4.42578125" style="1" customWidth="1"/>
    <col min="5128" max="5375" width="12.28515625" style="1"/>
    <col min="5376" max="5376" width="4.42578125" style="1" customWidth="1"/>
    <col min="5377" max="5377" width="23.140625" style="1" customWidth="1"/>
    <col min="5378" max="5382" width="12.28515625" style="1" customWidth="1"/>
    <col min="5383" max="5383" width="4.42578125" style="1" customWidth="1"/>
    <col min="5384" max="5631" width="12.28515625" style="1"/>
    <col min="5632" max="5632" width="4.42578125" style="1" customWidth="1"/>
    <col min="5633" max="5633" width="23.140625" style="1" customWidth="1"/>
    <col min="5634" max="5638" width="12.28515625" style="1" customWidth="1"/>
    <col min="5639" max="5639" width="4.42578125" style="1" customWidth="1"/>
    <col min="5640" max="5887" width="12.28515625" style="1"/>
    <col min="5888" max="5888" width="4.42578125" style="1" customWidth="1"/>
    <col min="5889" max="5889" width="23.140625" style="1" customWidth="1"/>
    <col min="5890" max="5894" width="12.28515625" style="1" customWidth="1"/>
    <col min="5895" max="5895" width="4.42578125" style="1" customWidth="1"/>
    <col min="5896" max="6143" width="12.28515625" style="1"/>
    <col min="6144" max="6144" width="4.42578125" style="1" customWidth="1"/>
    <col min="6145" max="6145" width="23.140625" style="1" customWidth="1"/>
    <col min="6146" max="6150" width="12.28515625" style="1" customWidth="1"/>
    <col min="6151" max="6151" width="4.42578125" style="1" customWidth="1"/>
    <col min="6152" max="6399" width="12.28515625" style="1"/>
    <col min="6400" max="6400" width="4.42578125" style="1" customWidth="1"/>
    <col min="6401" max="6401" width="23.140625" style="1" customWidth="1"/>
    <col min="6402" max="6406" width="12.28515625" style="1" customWidth="1"/>
    <col min="6407" max="6407" width="4.42578125" style="1" customWidth="1"/>
    <col min="6408" max="6655" width="12.28515625" style="1"/>
    <col min="6656" max="6656" width="4.42578125" style="1" customWidth="1"/>
    <col min="6657" max="6657" width="23.140625" style="1" customWidth="1"/>
    <col min="6658" max="6662" width="12.28515625" style="1" customWidth="1"/>
    <col min="6663" max="6663" width="4.42578125" style="1" customWidth="1"/>
    <col min="6664" max="6911" width="12.28515625" style="1"/>
    <col min="6912" max="6912" width="4.42578125" style="1" customWidth="1"/>
    <col min="6913" max="6913" width="23.140625" style="1" customWidth="1"/>
    <col min="6914" max="6918" width="12.28515625" style="1" customWidth="1"/>
    <col min="6919" max="6919" width="4.42578125" style="1" customWidth="1"/>
    <col min="6920" max="7167" width="12.28515625" style="1"/>
    <col min="7168" max="7168" width="4.42578125" style="1" customWidth="1"/>
    <col min="7169" max="7169" width="23.140625" style="1" customWidth="1"/>
    <col min="7170" max="7174" width="12.28515625" style="1" customWidth="1"/>
    <col min="7175" max="7175" width="4.42578125" style="1" customWidth="1"/>
    <col min="7176" max="7423" width="12.28515625" style="1"/>
    <col min="7424" max="7424" width="4.42578125" style="1" customWidth="1"/>
    <col min="7425" max="7425" width="23.140625" style="1" customWidth="1"/>
    <col min="7426" max="7430" width="12.28515625" style="1" customWidth="1"/>
    <col min="7431" max="7431" width="4.42578125" style="1" customWidth="1"/>
    <col min="7432" max="7679" width="12.28515625" style="1"/>
    <col min="7680" max="7680" width="4.42578125" style="1" customWidth="1"/>
    <col min="7681" max="7681" width="23.140625" style="1" customWidth="1"/>
    <col min="7682" max="7686" width="12.28515625" style="1" customWidth="1"/>
    <col min="7687" max="7687" width="4.42578125" style="1" customWidth="1"/>
    <col min="7688" max="7935" width="12.28515625" style="1"/>
    <col min="7936" max="7936" width="4.42578125" style="1" customWidth="1"/>
    <col min="7937" max="7937" width="23.140625" style="1" customWidth="1"/>
    <col min="7938" max="7942" width="12.28515625" style="1" customWidth="1"/>
    <col min="7943" max="7943" width="4.42578125" style="1" customWidth="1"/>
    <col min="7944" max="8191" width="12.28515625" style="1"/>
    <col min="8192" max="8192" width="4.42578125" style="1" customWidth="1"/>
    <col min="8193" max="8193" width="23.140625" style="1" customWidth="1"/>
    <col min="8194" max="8198" width="12.28515625" style="1" customWidth="1"/>
    <col min="8199" max="8199" width="4.42578125" style="1" customWidth="1"/>
    <col min="8200" max="8447" width="12.28515625" style="1"/>
    <col min="8448" max="8448" width="4.42578125" style="1" customWidth="1"/>
    <col min="8449" max="8449" width="23.140625" style="1" customWidth="1"/>
    <col min="8450" max="8454" width="12.28515625" style="1" customWidth="1"/>
    <col min="8455" max="8455" width="4.42578125" style="1" customWidth="1"/>
    <col min="8456" max="8703" width="12.28515625" style="1"/>
    <col min="8704" max="8704" width="4.42578125" style="1" customWidth="1"/>
    <col min="8705" max="8705" width="23.140625" style="1" customWidth="1"/>
    <col min="8706" max="8710" width="12.28515625" style="1" customWidth="1"/>
    <col min="8711" max="8711" width="4.42578125" style="1" customWidth="1"/>
    <col min="8712" max="8959" width="12.28515625" style="1"/>
    <col min="8960" max="8960" width="4.42578125" style="1" customWidth="1"/>
    <col min="8961" max="8961" width="23.140625" style="1" customWidth="1"/>
    <col min="8962" max="8966" width="12.28515625" style="1" customWidth="1"/>
    <col min="8967" max="8967" width="4.42578125" style="1" customWidth="1"/>
    <col min="8968" max="9215" width="12.28515625" style="1"/>
    <col min="9216" max="9216" width="4.42578125" style="1" customWidth="1"/>
    <col min="9217" max="9217" width="23.140625" style="1" customWidth="1"/>
    <col min="9218" max="9222" width="12.28515625" style="1" customWidth="1"/>
    <col min="9223" max="9223" width="4.42578125" style="1" customWidth="1"/>
    <col min="9224" max="9471" width="12.28515625" style="1"/>
    <col min="9472" max="9472" width="4.42578125" style="1" customWidth="1"/>
    <col min="9473" max="9473" width="23.140625" style="1" customWidth="1"/>
    <col min="9474" max="9478" width="12.28515625" style="1" customWidth="1"/>
    <col min="9479" max="9479" width="4.42578125" style="1" customWidth="1"/>
    <col min="9480" max="9727" width="12.28515625" style="1"/>
    <col min="9728" max="9728" width="4.42578125" style="1" customWidth="1"/>
    <col min="9729" max="9729" width="23.140625" style="1" customWidth="1"/>
    <col min="9730" max="9734" width="12.28515625" style="1" customWidth="1"/>
    <col min="9735" max="9735" width="4.42578125" style="1" customWidth="1"/>
    <col min="9736" max="9983" width="12.28515625" style="1"/>
    <col min="9984" max="9984" width="4.42578125" style="1" customWidth="1"/>
    <col min="9985" max="9985" width="23.140625" style="1" customWidth="1"/>
    <col min="9986" max="9990" width="12.28515625" style="1" customWidth="1"/>
    <col min="9991" max="9991" width="4.42578125" style="1" customWidth="1"/>
    <col min="9992" max="10239" width="12.28515625" style="1"/>
    <col min="10240" max="10240" width="4.42578125" style="1" customWidth="1"/>
    <col min="10241" max="10241" width="23.140625" style="1" customWidth="1"/>
    <col min="10242" max="10246" width="12.28515625" style="1" customWidth="1"/>
    <col min="10247" max="10247" width="4.42578125" style="1" customWidth="1"/>
    <col min="10248" max="10495" width="12.28515625" style="1"/>
    <col min="10496" max="10496" width="4.42578125" style="1" customWidth="1"/>
    <col min="10497" max="10497" width="23.140625" style="1" customWidth="1"/>
    <col min="10498" max="10502" width="12.28515625" style="1" customWidth="1"/>
    <col min="10503" max="10503" width="4.42578125" style="1" customWidth="1"/>
    <col min="10504" max="10751" width="12.28515625" style="1"/>
    <col min="10752" max="10752" width="4.42578125" style="1" customWidth="1"/>
    <col min="10753" max="10753" width="23.140625" style="1" customWidth="1"/>
    <col min="10754" max="10758" width="12.28515625" style="1" customWidth="1"/>
    <col min="10759" max="10759" width="4.42578125" style="1" customWidth="1"/>
    <col min="10760" max="11007" width="12.28515625" style="1"/>
    <col min="11008" max="11008" width="4.42578125" style="1" customWidth="1"/>
    <col min="11009" max="11009" width="23.140625" style="1" customWidth="1"/>
    <col min="11010" max="11014" width="12.28515625" style="1" customWidth="1"/>
    <col min="11015" max="11015" width="4.42578125" style="1" customWidth="1"/>
    <col min="11016" max="11263" width="12.28515625" style="1"/>
    <col min="11264" max="11264" width="4.42578125" style="1" customWidth="1"/>
    <col min="11265" max="11265" width="23.140625" style="1" customWidth="1"/>
    <col min="11266" max="11270" width="12.28515625" style="1" customWidth="1"/>
    <col min="11271" max="11271" width="4.42578125" style="1" customWidth="1"/>
    <col min="11272" max="11519" width="12.28515625" style="1"/>
    <col min="11520" max="11520" width="4.42578125" style="1" customWidth="1"/>
    <col min="11521" max="11521" width="23.140625" style="1" customWidth="1"/>
    <col min="11522" max="11526" width="12.28515625" style="1" customWidth="1"/>
    <col min="11527" max="11527" width="4.42578125" style="1" customWidth="1"/>
    <col min="11528" max="11775" width="12.28515625" style="1"/>
    <col min="11776" max="11776" width="4.42578125" style="1" customWidth="1"/>
    <col min="11777" max="11777" width="23.140625" style="1" customWidth="1"/>
    <col min="11778" max="11782" width="12.28515625" style="1" customWidth="1"/>
    <col min="11783" max="11783" width="4.42578125" style="1" customWidth="1"/>
    <col min="11784" max="12031" width="12.28515625" style="1"/>
    <col min="12032" max="12032" width="4.42578125" style="1" customWidth="1"/>
    <col min="12033" max="12033" width="23.140625" style="1" customWidth="1"/>
    <col min="12034" max="12038" width="12.28515625" style="1" customWidth="1"/>
    <col min="12039" max="12039" width="4.42578125" style="1" customWidth="1"/>
    <col min="12040" max="12287" width="12.28515625" style="1"/>
    <col min="12288" max="12288" width="4.42578125" style="1" customWidth="1"/>
    <col min="12289" max="12289" width="23.140625" style="1" customWidth="1"/>
    <col min="12290" max="12294" width="12.28515625" style="1" customWidth="1"/>
    <col min="12295" max="12295" width="4.42578125" style="1" customWidth="1"/>
    <col min="12296" max="12543" width="12.28515625" style="1"/>
    <col min="12544" max="12544" width="4.42578125" style="1" customWidth="1"/>
    <col min="12545" max="12545" width="23.140625" style="1" customWidth="1"/>
    <col min="12546" max="12550" width="12.28515625" style="1" customWidth="1"/>
    <col min="12551" max="12551" width="4.42578125" style="1" customWidth="1"/>
    <col min="12552" max="12799" width="12.28515625" style="1"/>
    <col min="12800" max="12800" width="4.42578125" style="1" customWidth="1"/>
    <col min="12801" max="12801" width="23.140625" style="1" customWidth="1"/>
    <col min="12802" max="12806" width="12.28515625" style="1" customWidth="1"/>
    <col min="12807" max="12807" width="4.42578125" style="1" customWidth="1"/>
    <col min="12808" max="13055" width="12.28515625" style="1"/>
    <col min="13056" max="13056" width="4.42578125" style="1" customWidth="1"/>
    <col min="13057" max="13057" width="23.140625" style="1" customWidth="1"/>
    <col min="13058" max="13062" width="12.28515625" style="1" customWidth="1"/>
    <col min="13063" max="13063" width="4.42578125" style="1" customWidth="1"/>
    <col min="13064" max="13311" width="12.28515625" style="1"/>
    <col min="13312" max="13312" width="4.42578125" style="1" customWidth="1"/>
    <col min="13313" max="13313" width="23.140625" style="1" customWidth="1"/>
    <col min="13314" max="13318" width="12.28515625" style="1" customWidth="1"/>
    <col min="13319" max="13319" width="4.42578125" style="1" customWidth="1"/>
    <col min="13320" max="13567" width="12.28515625" style="1"/>
    <col min="13568" max="13568" width="4.42578125" style="1" customWidth="1"/>
    <col min="13569" max="13569" width="23.140625" style="1" customWidth="1"/>
    <col min="13570" max="13574" width="12.28515625" style="1" customWidth="1"/>
    <col min="13575" max="13575" width="4.42578125" style="1" customWidth="1"/>
    <col min="13576" max="13823" width="12.28515625" style="1"/>
    <col min="13824" max="13824" width="4.42578125" style="1" customWidth="1"/>
    <col min="13825" max="13825" width="23.140625" style="1" customWidth="1"/>
    <col min="13826" max="13830" width="12.28515625" style="1" customWidth="1"/>
    <col min="13831" max="13831" width="4.42578125" style="1" customWidth="1"/>
    <col min="13832" max="14079" width="12.28515625" style="1"/>
    <col min="14080" max="14080" width="4.42578125" style="1" customWidth="1"/>
    <col min="14081" max="14081" width="23.140625" style="1" customWidth="1"/>
    <col min="14082" max="14086" width="12.28515625" style="1" customWidth="1"/>
    <col min="14087" max="14087" width="4.42578125" style="1" customWidth="1"/>
    <col min="14088" max="14335" width="12.28515625" style="1"/>
    <col min="14336" max="14336" width="4.42578125" style="1" customWidth="1"/>
    <col min="14337" max="14337" width="23.140625" style="1" customWidth="1"/>
    <col min="14338" max="14342" width="12.28515625" style="1" customWidth="1"/>
    <col min="14343" max="14343" width="4.42578125" style="1" customWidth="1"/>
    <col min="14344" max="14591" width="12.28515625" style="1"/>
    <col min="14592" max="14592" width="4.42578125" style="1" customWidth="1"/>
    <col min="14593" max="14593" width="23.140625" style="1" customWidth="1"/>
    <col min="14594" max="14598" width="12.28515625" style="1" customWidth="1"/>
    <col min="14599" max="14599" width="4.42578125" style="1" customWidth="1"/>
    <col min="14600" max="14847" width="12.28515625" style="1"/>
    <col min="14848" max="14848" width="4.42578125" style="1" customWidth="1"/>
    <col min="14849" max="14849" width="23.140625" style="1" customWidth="1"/>
    <col min="14850" max="14854" width="12.28515625" style="1" customWidth="1"/>
    <col min="14855" max="14855" width="4.42578125" style="1" customWidth="1"/>
    <col min="14856" max="15103" width="12.28515625" style="1"/>
    <col min="15104" max="15104" width="4.42578125" style="1" customWidth="1"/>
    <col min="15105" max="15105" width="23.140625" style="1" customWidth="1"/>
    <col min="15106" max="15110" width="12.28515625" style="1" customWidth="1"/>
    <col min="15111" max="15111" width="4.42578125" style="1" customWidth="1"/>
    <col min="15112" max="15359" width="12.28515625" style="1"/>
    <col min="15360" max="15360" width="4.42578125" style="1" customWidth="1"/>
    <col min="15361" max="15361" width="23.140625" style="1" customWidth="1"/>
    <col min="15362" max="15366" width="12.28515625" style="1" customWidth="1"/>
    <col min="15367" max="15367" width="4.42578125" style="1" customWidth="1"/>
    <col min="15368" max="15615" width="12.28515625" style="1"/>
    <col min="15616" max="15616" width="4.42578125" style="1" customWidth="1"/>
    <col min="15617" max="15617" width="23.140625" style="1" customWidth="1"/>
    <col min="15618" max="15622" width="12.28515625" style="1" customWidth="1"/>
    <col min="15623" max="15623" width="4.42578125" style="1" customWidth="1"/>
    <col min="15624" max="15871" width="12.28515625" style="1"/>
    <col min="15872" max="15872" width="4.42578125" style="1" customWidth="1"/>
    <col min="15873" max="15873" width="23.140625" style="1" customWidth="1"/>
    <col min="15874" max="15878" width="12.28515625" style="1" customWidth="1"/>
    <col min="15879" max="15879" width="4.42578125" style="1" customWidth="1"/>
    <col min="15880" max="16127" width="12.28515625" style="1"/>
    <col min="16128" max="16128" width="4.42578125" style="1" customWidth="1"/>
    <col min="16129" max="16129" width="23.140625" style="1" customWidth="1"/>
    <col min="16130" max="16134" width="12.28515625" style="1" customWidth="1"/>
    <col min="16135" max="16135" width="4.42578125" style="1" customWidth="1"/>
    <col min="16136" max="16384" width="12.28515625" style="1"/>
  </cols>
  <sheetData>
    <row r="1" spans="1:42" x14ac:dyDescent="0.2">
      <c r="F1" s="2" t="s">
        <v>28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x14ac:dyDescent="0.2">
      <c r="G2" s="4" t="s">
        <v>36</v>
      </c>
    </row>
    <row r="4" spans="1:42" x14ac:dyDescent="0.2">
      <c r="C4" s="3"/>
      <c r="D4" s="3"/>
      <c r="E4" s="3"/>
    </row>
    <row r="5" spans="1:42" ht="9" customHeight="1" x14ac:dyDescent="0.2"/>
    <row r="8" spans="1:42" ht="27.75" customHeight="1" x14ac:dyDescent="0.2">
      <c r="B8" s="8" t="s">
        <v>11</v>
      </c>
      <c r="C8" s="6" t="s">
        <v>42</v>
      </c>
      <c r="D8" s="6"/>
      <c r="E8" s="6"/>
      <c r="F8" s="6"/>
      <c r="G8" s="6"/>
    </row>
    <row r="9" spans="1:42" ht="12.75" customHeight="1" x14ac:dyDescent="0.2">
      <c r="A9" s="7"/>
      <c r="B9" s="8"/>
      <c r="C9" s="42"/>
      <c r="D9" s="42"/>
      <c r="E9" s="42"/>
      <c r="F9" s="42"/>
    </row>
    <row r="10" spans="1:42" ht="12.75" customHeight="1" x14ac:dyDescent="0.2">
      <c r="A10" s="7"/>
      <c r="B10" s="8"/>
      <c r="C10" s="9"/>
      <c r="D10" s="9"/>
      <c r="E10" s="9"/>
      <c r="F10" s="9"/>
    </row>
    <row r="11" spans="1:42" x14ac:dyDescent="0.2">
      <c r="A11" s="10"/>
      <c r="B11" s="11" t="s">
        <v>0</v>
      </c>
      <c r="C11" s="12">
        <v>2009</v>
      </c>
      <c r="D11" s="12">
        <v>2010</v>
      </c>
      <c r="E11" s="13">
        <v>2011</v>
      </c>
      <c r="F11" s="13">
        <v>2012</v>
      </c>
      <c r="G11" s="13">
        <v>2013</v>
      </c>
    </row>
    <row r="12" spans="1:42" x14ac:dyDescent="0.2">
      <c r="A12" s="10"/>
      <c r="B12" s="14"/>
      <c r="C12" s="15"/>
      <c r="D12" s="15"/>
    </row>
    <row r="13" spans="1:42" x14ac:dyDescent="0.2">
      <c r="A13" s="10"/>
      <c r="B13" s="16" t="s">
        <v>1</v>
      </c>
      <c r="C13" s="17">
        <f t="shared" ref="C13:F13" si="0">SUM(C15:C21)</f>
        <v>1122</v>
      </c>
      <c r="D13" s="17">
        <f t="shared" si="0"/>
        <v>962</v>
      </c>
      <c r="E13" s="17">
        <f t="shared" si="0"/>
        <v>939</v>
      </c>
      <c r="F13" s="17">
        <f t="shared" si="0"/>
        <v>990</v>
      </c>
      <c r="G13" s="17">
        <f>SUM(G15:G21)</f>
        <v>819</v>
      </c>
    </row>
    <row r="15" spans="1:42" x14ac:dyDescent="0.2">
      <c r="B15" s="1" t="s">
        <v>31</v>
      </c>
      <c r="C15" s="18">
        <v>426</v>
      </c>
      <c r="D15" s="18">
        <v>327</v>
      </c>
      <c r="E15" s="18">
        <v>332</v>
      </c>
      <c r="F15" s="18">
        <v>313</v>
      </c>
      <c r="G15" s="18">
        <v>246</v>
      </c>
    </row>
    <row r="16" spans="1:42" x14ac:dyDescent="0.2">
      <c r="B16" s="19" t="s">
        <v>2</v>
      </c>
      <c r="C16" s="18">
        <v>109</v>
      </c>
      <c r="D16" s="18">
        <v>73</v>
      </c>
      <c r="E16" s="18">
        <v>52</v>
      </c>
      <c r="F16" s="18">
        <v>38</v>
      </c>
      <c r="G16" s="18">
        <v>26</v>
      </c>
    </row>
    <row r="17" spans="1:12" x14ac:dyDescent="0.2">
      <c r="B17" s="1" t="s">
        <v>3</v>
      </c>
      <c r="C17" s="18">
        <v>46</v>
      </c>
      <c r="D17" s="18">
        <v>43</v>
      </c>
      <c r="E17" s="18">
        <v>36</v>
      </c>
      <c r="F17" s="18">
        <v>46</v>
      </c>
      <c r="G17" s="18">
        <v>41</v>
      </c>
      <c r="K17" s="18"/>
      <c r="L17" s="18"/>
    </row>
    <row r="18" spans="1:12" x14ac:dyDescent="0.2">
      <c r="B18" s="1" t="s">
        <v>4</v>
      </c>
      <c r="C18" s="18">
        <v>12</v>
      </c>
      <c r="D18" s="18">
        <v>5</v>
      </c>
      <c r="E18" s="18">
        <v>9</v>
      </c>
      <c r="F18" s="18">
        <v>16</v>
      </c>
      <c r="G18" s="18">
        <v>9</v>
      </c>
      <c r="K18" s="18"/>
      <c r="L18" s="18"/>
    </row>
    <row r="19" spans="1:12" x14ac:dyDescent="0.2">
      <c r="B19" s="20" t="s">
        <v>5</v>
      </c>
      <c r="C19" s="21">
        <v>0</v>
      </c>
      <c r="D19" s="21">
        <v>0</v>
      </c>
      <c r="E19" s="18">
        <v>0</v>
      </c>
      <c r="F19" s="18">
        <v>0</v>
      </c>
      <c r="G19" s="18">
        <v>2</v>
      </c>
      <c r="J19" s="4"/>
      <c r="K19" s="4"/>
      <c r="L19" s="4"/>
    </row>
    <row r="20" spans="1:12" x14ac:dyDescent="0.2">
      <c r="B20" s="10" t="s">
        <v>6</v>
      </c>
      <c r="C20" s="22">
        <v>3</v>
      </c>
      <c r="D20" s="22">
        <v>9</v>
      </c>
      <c r="E20" s="22">
        <v>14</v>
      </c>
      <c r="F20" s="22">
        <v>7</v>
      </c>
      <c r="G20" s="22">
        <v>19</v>
      </c>
      <c r="K20" s="18"/>
      <c r="L20" s="18"/>
    </row>
    <row r="21" spans="1:12" x14ac:dyDescent="0.2">
      <c r="B21" s="23" t="s">
        <v>7</v>
      </c>
      <c r="C21" s="24">
        <v>526</v>
      </c>
      <c r="D21" s="24">
        <v>505</v>
      </c>
      <c r="E21" s="24">
        <v>496</v>
      </c>
      <c r="F21" s="24">
        <v>570</v>
      </c>
      <c r="G21" s="24">
        <v>476</v>
      </c>
      <c r="K21" s="18"/>
      <c r="L21" s="18"/>
    </row>
    <row r="22" spans="1:12" s="10" customFormat="1" x14ac:dyDescent="0.2">
      <c r="A22" s="1"/>
      <c r="B22" s="7"/>
      <c r="C22" s="25"/>
      <c r="D22" s="25"/>
      <c r="E22" s="1"/>
      <c r="F22" s="1"/>
      <c r="K22" s="22"/>
      <c r="L22" s="22"/>
    </row>
    <row r="23" spans="1:12" ht="12.75" customHeight="1" x14ac:dyDescent="0.2">
      <c r="B23" s="5" t="s">
        <v>12</v>
      </c>
      <c r="C23" s="26"/>
      <c r="D23" s="26"/>
      <c r="E23" s="26"/>
      <c r="F23" s="26"/>
      <c r="K23" s="18"/>
      <c r="L23" s="18"/>
    </row>
    <row r="24" spans="1:12" x14ac:dyDescent="0.2">
      <c r="B24" s="5"/>
      <c r="C24" s="26"/>
      <c r="D24" s="26"/>
      <c r="E24" s="26"/>
      <c r="F24" s="26"/>
      <c r="K24" s="18"/>
      <c r="L24" s="18"/>
    </row>
    <row r="25" spans="1:12" x14ac:dyDescent="0.2">
      <c r="G25" s="27" t="s">
        <v>8</v>
      </c>
      <c r="K25" s="18"/>
      <c r="L25" s="18"/>
    </row>
    <row r="26" spans="1:12" x14ac:dyDescent="0.2">
      <c r="A26" s="7"/>
      <c r="B26" s="11" t="s">
        <v>0</v>
      </c>
      <c r="C26" s="12">
        <f>C11</f>
        <v>2009</v>
      </c>
      <c r="D26" s="12">
        <f>D11</f>
        <v>2010</v>
      </c>
      <c r="E26" s="13">
        <v>2011</v>
      </c>
      <c r="F26" s="13">
        <v>2012</v>
      </c>
      <c r="G26" s="13">
        <v>2013</v>
      </c>
    </row>
    <row r="27" spans="1:12" x14ac:dyDescent="0.2">
      <c r="A27" s="7"/>
      <c r="B27" s="14"/>
      <c r="C27" s="15"/>
      <c r="D27" s="15"/>
      <c r="K27" s="18"/>
      <c r="L27" s="18"/>
    </row>
    <row r="28" spans="1:12" x14ac:dyDescent="0.2">
      <c r="A28" s="7"/>
      <c r="B28" s="7" t="s">
        <v>1</v>
      </c>
      <c r="C28" s="25">
        <f t="shared" ref="C28:F28" si="1">SUM(C30:C36)</f>
        <v>421425.29077000002</v>
      </c>
      <c r="D28" s="25">
        <f t="shared" si="1"/>
        <v>311655.92437999998</v>
      </c>
      <c r="E28" s="25">
        <f t="shared" si="1"/>
        <v>241754.34123000002</v>
      </c>
      <c r="F28" s="25">
        <f t="shared" si="1"/>
        <v>152150</v>
      </c>
      <c r="G28" s="25">
        <f>SUM(G30:G36)</f>
        <v>453827.57527999999</v>
      </c>
      <c r="K28" s="18"/>
      <c r="L28" s="28"/>
    </row>
    <row r="29" spans="1:12" ht="12.75" customHeight="1" x14ac:dyDescent="0.2">
      <c r="C29" s="18"/>
      <c r="D29" s="18"/>
      <c r="E29" s="18"/>
      <c r="F29" s="18"/>
      <c r="G29" s="18"/>
      <c r="K29" s="18"/>
      <c r="L29" s="28"/>
    </row>
    <row r="30" spans="1:12" ht="13.5" customHeight="1" x14ac:dyDescent="0.2">
      <c r="B30" s="1" t="s">
        <v>31</v>
      </c>
      <c r="C30" s="18">
        <f>121986466.53/1000</f>
        <v>121986.46653000001</v>
      </c>
      <c r="D30" s="18">
        <v>93902.210429999992</v>
      </c>
      <c r="E30" s="18">
        <v>116482.7004</v>
      </c>
      <c r="F30" s="18">
        <v>81874</v>
      </c>
      <c r="G30" s="18">
        <v>94954.696500000005</v>
      </c>
      <c r="K30" s="18"/>
      <c r="L30" s="29"/>
    </row>
    <row r="31" spans="1:12" x14ac:dyDescent="0.2">
      <c r="B31" s="1" t="s">
        <v>9</v>
      </c>
      <c r="C31" s="18">
        <f>170262461.49/1000</f>
        <v>170262.46149000002</v>
      </c>
      <c r="D31" s="18">
        <v>35864.211699999993</v>
      </c>
      <c r="E31" s="18">
        <v>27534.59548</v>
      </c>
      <c r="F31" s="18">
        <v>17296</v>
      </c>
      <c r="G31" s="18">
        <v>47700.928</v>
      </c>
      <c r="K31" s="18"/>
      <c r="L31" s="29"/>
    </row>
    <row r="32" spans="1:12" x14ac:dyDescent="0.2">
      <c r="B32" s="1" t="s">
        <v>3</v>
      </c>
      <c r="C32" s="18">
        <f>29036772.86/1000</f>
        <v>29036.772860000001</v>
      </c>
      <c r="D32" s="18">
        <v>92482.837399999989</v>
      </c>
      <c r="E32" s="18">
        <v>25755.422999999999</v>
      </c>
      <c r="F32" s="18">
        <v>11665</v>
      </c>
      <c r="G32" s="18">
        <v>118645.60950000001</v>
      </c>
    </row>
    <row r="33" spans="1:16" x14ac:dyDescent="0.2">
      <c r="B33" s="1" t="s">
        <v>4</v>
      </c>
      <c r="C33" s="18">
        <f>2555800/1000</f>
        <v>2555.8000000000002</v>
      </c>
      <c r="D33" s="18">
        <v>970</v>
      </c>
      <c r="E33" s="18">
        <v>16553</v>
      </c>
      <c r="F33" s="18">
        <v>8060</v>
      </c>
      <c r="G33" s="18">
        <v>5174.2719999999999</v>
      </c>
    </row>
    <row r="34" spans="1:16" x14ac:dyDescent="0.2">
      <c r="B34" s="1" t="s">
        <v>5</v>
      </c>
      <c r="C34" s="21">
        <v>0</v>
      </c>
      <c r="D34" s="21">
        <v>0</v>
      </c>
      <c r="E34" s="30">
        <v>0</v>
      </c>
      <c r="F34" s="30">
        <v>0</v>
      </c>
      <c r="G34" s="18">
        <v>143035</v>
      </c>
    </row>
    <row r="35" spans="1:16" x14ac:dyDescent="0.2">
      <c r="B35" s="1" t="s">
        <v>6</v>
      </c>
      <c r="C35" s="18">
        <f>95000/1000</f>
        <v>95</v>
      </c>
      <c r="D35" s="18">
        <v>3641.1</v>
      </c>
      <c r="E35" s="18">
        <v>15135.5</v>
      </c>
      <c r="F35" s="18">
        <v>5193</v>
      </c>
      <c r="G35" s="18">
        <v>4418.5</v>
      </c>
    </row>
    <row r="36" spans="1:16" x14ac:dyDescent="0.2">
      <c r="B36" s="23" t="s">
        <v>7</v>
      </c>
      <c r="C36" s="24">
        <f>97488789.89/1000</f>
        <v>97488.78989</v>
      </c>
      <c r="D36" s="24">
        <v>84795.56485000001</v>
      </c>
      <c r="E36" s="24">
        <v>40293.122350000012</v>
      </c>
      <c r="F36" s="24">
        <v>28062</v>
      </c>
      <c r="G36" s="24">
        <v>39898.569280000003</v>
      </c>
    </row>
    <row r="37" spans="1:16" x14ac:dyDescent="0.2">
      <c r="D37" s="31"/>
      <c r="E37" s="31"/>
    </row>
    <row r="38" spans="1:16" x14ac:dyDescent="0.2">
      <c r="A38" s="32"/>
      <c r="B38" s="19" t="s">
        <v>10</v>
      </c>
      <c r="E38" s="31"/>
    </row>
    <row r="40" spans="1:16" x14ac:dyDescent="0.2">
      <c r="B40" s="19"/>
    </row>
    <row r="44" spans="1:16" x14ac:dyDescent="0.2">
      <c r="F44" s="33"/>
    </row>
    <row r="45" spans="1:16" x14ac:dyDescent="0.2">
      <c r="J45" s="33"/>
      <c r="K45" s="33"/>
      <c r="L45" s="33"/>
    </row>
    <row r="46" spans="1:16" x14ac:dyDescent="0.2">
      <c r="F46" s="18"/>
      <c r="G46" s="33"/>
      <c r="H46" s="33"/>
      <c r="I46" s="33"/>
      <c r="M46" s="33"/>
      <c r="N46" s="33"/>
      <c r="O46" s="33"/>
      <c r="P46" s="10"/>
    </row>
    <row r="47" spans="1:16" x14ac:dyDescent="0.2">
      <c r="F47" s="18"/>
      <c r="J47" s="18"/>
      <c r="K47" s="18"/>
      <c r="L47" s="18"/>
    </row>
    <row r="48" spans="1:16" x14ac:dyDescent="0.2"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x14ac:dyDescent="0.2"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x14ac:dyDescent="0.2"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2"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1:15" x14ac:dyDescent="0.2"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5" x14ac:dyDescent="0.2"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 x14ac:dyDescent="0.2"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x14ac:dyDescent="0.2">
      <c r="B55" s="34"/>
      <c r="F55" s="35"/>
      <c r="G55" s="35"/>
      <c r="H55" s="35"/>
      <c r="I55" s="35"/>
      <c r="J55" s="35"/>
      <c r="K55" s="35"/>
      <c r="L55" s="35"/>
      <c r="M55" s="35"/>
      <c r="N55" s="35"/>
    </row>
    <row r="56" spans="1:15" x14ac:dyDescent="0.2">
      <c r="A56" s="36"/>
      <c r="B56" s="36"/>
      <c r="F56" s="31"/>
      <c r="G56" s="37"/>
      <c r="J56" s="18"/>
      <c r="K56" s="18"/>
      <c r="L56" s="18"/>
      <c r="M56" s="18"/>
      <c r="N56" s="38"/>
    </row>
    <row r="57" spans="1:15" ht="15" x14ac:dyDescent="0.25">
      <c r="A57" s="54"/>
      <c r="B57" s="54"/>
      <c r="C57" s="54"/>
      <c r="D57" s="54"/>
      <c r="E57" s="54"/>
      <c r="F57" s="54"/>
      <c r="G57" s="37"/>
      <c r="J57" s="18"/>
      <c r="K57" s="18"/>
      <c r="L57" s="18"/>
      <c r="M57" s="18"/>
      <c r="N57" s="38"/>
    </row>
    <row r="58" spans="1:15" ht="9" customHeight="1" x14ac:dyDescent="0.2">
      <c r="A58" s="39"/>
      <c r="B58" s="39"/>
      <c r="F58" s="31"/>
      <c r="G58" s="37"/>
      <c r="J58" s="18"/>
      <c r="K58" s="18"/>
      <c r="L58" s="18"/>
      <c r="M58" s="18"/>
      <c r="N58" s="38"/>
    </row>
    <row r="59" spans="1:15" x14ac:dyDescent="0.2">
      <c r="F59" s="31"/>
      <c r="G59" s="37"/>
      <c r="J59" s="18"/>
      <c r="K59" s="18"/>
      <c r="L59" s="18"/>
      <c r="M59" s="18"/>
      <c r="N59" s="38"/>
    </row>
    <row r="60" spans="1:15" x14ac:dyDescent="0.2">
      <c r="F60" s="31"/>
      <c r="G60" s="37"/>
      <c r="J60" s="18"/>
      <c r="K60" s="18"/>
      <c r="L60" s="18"/>
      <c r="M60" s="18"/>
      <c r="N60" s="38"/>
    </row>
    <row r="61" spans="1:15" x14ac:dyDescent="0.2">
      <c r="F61" s="31"/>
      <c r="G61" s="37"/>
      <c r="J61" s="18"/>
      <c r="K61" s="18"/>
      <c r="L61" s="18"/>
      <c r="M61" s="18"/>
      <c r="N61" s="38"/>
    </row>
    <row r="62" spans="1:15" x14ac:dyDescent="0.2">
      <c r="F62" s="31"/>
      <c r="G62" s="37"/>
      <c r="J62" s="40"/>
      <c r="K62" s="18"/>
      <c r="L62" s="18"/>
      <c r="M62" s="18"/>
      <c r="N62" s="38"/>
    </row>
    <row r="63" spans="1:15" x14ac:dyDescent="0.2">
      <c r="M63" s="18"/>
    </row>
  </sheetData>
  <mergeCells count="4">
    <mergeCell ref="F1:AP1"/>
    <mergeCell ref="B23:B24"/>
    <mergeCell ref="C23:F24"/>
    <mergeCell ref="C8:G8"/>
  </mergeCells>
  <pageMargins left="0.7" right="0.7" top="0.75" bottom="0.75" header="0.3" footer="0.3"/>
  <pageSetup scale="95" fitToWidth="0" orientation="portrait" r:id="rId1"/>
  <colBreaks count="1" manualBreakCount="1">
    <brk id="8" max="56" man="1"/>
  </col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47625</xdr:rowOff>
              </from>
              <to>
                <xdr:col>1</xdr:col>
                <xdr:colOff>609600</xdr:colOff>
                <xdr:row>3</xdr:row>
                <xdr:rowOff>66675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62"/>
  <sheetViews>
    <sheetView zoomScaleNormal="100" zoomScaleSheetLayoutView="100" workbookViewId="0">
      <selection activeCell="G4" sqref="G4"/>
    </sheetView>
  </sheetViews>
  <sheetFormatPr defaultColWidth="12.28515625" defaultRowHeight="12.75" x14ac:dyDescent="0.2"/>
  <cols>
    <col min="1" max="1" width="4.42578125" style="1" customWidth="1"/>
    <col min="2" max="2" width="23.140625" style="1" customWidth="1"/>
    <col min="3" max="5" width="12.28515625" style="1" customWidth="1"/>
    <col min="6" max="6" width="11.42578125" style="1" customWidth="1"/>
    <col min="7" max="7" width="11" style="1" customWidth="1"/>
    <col min="8" max="8" width="1.5703125" style="1" customWidth="1"/>
    <col min="9" max="9" width="4.7109375" style="1" customWidth="1"/>
    <col min="10" max="257" width="12.28515625" style="1"/>
    <col min="258" max="258" width="4.42578125" style="1" customWidth="1"/>
    <col min="259" max="259" width="23.140625" style="1" customWidth="1"/>
    <col min="260" max="264" width="12.28515625" style="1" customWidth="1"/>
    <col min="265" max="265" width="4.42578125" style="1" customWidth="1"/>
    <col min="266" max="513" width="12.28515625" style="1"/>
    <col min="514" max="514" width="4.42578125" style="1" customWidth="1"/>
    <col min="515" max="515" width="23.140625" style="1" customWidth="1"/>
    <col min="516" max="520" width="12.28515625" style="1" customWidth="1"/>
    <col min="521" max="521" width="4.42578125" style="1" customWidth="1"/>
    <col min="522" max="769" width="12.28515625" style="1"/>
    <col min="770" max="770" width="4.42578125" style="1" customWidth="1"/>
    <col min="771" max="771" width="23.140625" style="1" customWidth="1"/>
    <col min="772" max="776" width="12.28515625" style="1" customWidth="1"/>
    <col min="777" max="777" width="4.42578125" style="1" customWidth="1"/>
    <col min="778" max="1025" width="12.28515625" style="1"/>
    <col min="1026" max="1026" width="4.42578125" style="1" customWidth="1"/>
    <col min="1027" max="1027" width="23.140625" style="1" customWidth="1"/>
    <col min="1028" max="1032" width="12.28515625" style="1" customWidth="1"/>
    <col min="1033" max="1033" width="4.42578125" style="1" customWidth="1"/>
    <col min="1034" max="1281" width="12.28515625" style="1"/>
    <col min="1282" max="1282" width="4.42578125" style="1" customWidth="1"/>
    <col min="1283" max="1283" width="23.140625" style="1" customWidth="1"/>
    <col min="1284" max="1288" width="12.28515625" style="1" customWidth="1"/>
    <col min="1289" max="1289" width="4.42578125" style="1" customWidth="1"/>
    <col min="1290" max="1537" width="12.28515625" style="1"/>
    <col min="1538" max="1538" width="4.42578125" style="1" customWidth="1"/>
    <col min="1539" max="1539" width="23.140625" style="1" customWidth="1"/>
    <col min="1540" max="1544" width="12.28515625" style="1" customWidth="1"/>
    <col min="1545" max="1545" width="4.42578125" style="1" customWidth="1"/>
    <col min="1546" max="1793" width="12.28515625" style="1"/>
    <col min="1794" max="1794" width="4.42578125" style="1" customWidth="1"/>
    <col min="1795" max="1795" width="23.140625" style="1" customWidth="1"/>
    <col min="1796" max="1800" width="12.28515625" style="1" customWidth="1"/>
    <col min="1801" max="1801" width="4.42578125" style="1" customWidth="1"/>
    <col min="1802" max="2049" width="12.28515625" style="1"/>
    <col min="2050" max="2050" width="4.42578125" style="1" customWidth="1"/>
    <col min="2051" max="2051" width="23.140625" style="1" customWidth="1"/>
    <col min="2052" max="2056" width="12.28515625" style="1" customWidth="1"/>
    <col min="2057" max="2057" width="4.42578125" style="1" customWidth="1"/>
    <col min="2058" max="2305" width="12.28515625" style="1"/>
    <col min="2306" max="2306" width="4.42578125" style="1" customWidth="1"/>
    <col min="2307" max="2307" width="23.140625" style="1" customWidth="1"/>
    <col min="2308" max="2312" width="12.28515625" style="1" customWidth="1"/>
    <col min="2313" max="2313" width="4.42578125" style="1" customWidth="1"/>
    <col min="2314" max="2561" width="12.28515625" style="1"/>
    <col min="2562" max="2562" width="4.42578125" style="1" customWidth="1"/>
    <col min="2563" max="2563" width="23.140625" style="1" customWidth="1"/>
    <col min="2564" max="2568" width="12.28515625" style="1" customWidth="1"/>
    <col min="2569" max="2569" width="4.42578125" style="1" customWidth="1"/>
    <col min="2570" max="2817" width="12.28515625" style="1"/>
    <col min="2818" max="2818" width="4.42578125" style="1" customWidth="1"/>
    <col min="2819" max="2819" width="23.140625" style="1" customWidth="1"/>
    <col min="2820" max="2824" width="12.28515625" style="1" customWidth="1"/>
    <col min="2825" max="2825" width="4.42578125" style="1" customWidth="1"/>
    <col min="2826" max="3073" width="12.28515625" style="1"/>
    <col min="3074" max="3074" width="4.42578125" style="1" customWidth="1"/>
    <col min="3075" max="3075" width="23.140625" style="1" customWidth="1"/>
    <col min="3076" max="3080" width="12.28515625" style="1" customWidth="1"/>
    <col min="3081" max="3081" width="4.42578125" style="1" customWidth="1"/>
    <col min="3082" max="3329" width="12.28515625" style="1"/>
    <col min="3330" max="3330" width="4.42578125" style="1" customWidth="1"/>
    <col min="3331" max="3331" width="23.140625" style="1" customWidth="1"/>
    <col min="3332" max="3336" width="12.28515625" style="1" customWidth="1"/>
    <col min="3337" max="3337" width="4.42578125" style="1" customWidth="1"/>
    <col min="3338" max="3585" width="12.28515625" style="1"/>
    <col min="3586" max="3586" width="4.42578125" style="1" customWidth="1"/>
    <col min="3587" max="3587" width="23.140625" style="1" customWidth="1"/>
    <col min="3588" max="3592" width="12.28515625" style="1" customWidth="1"/>
    <col min="3593" max="3593" width="4.42578125" style="1" customWidth="1"/>
    <col min="3594" max="3841" width="12.28515625" style="1"/>
    <col min="3842" max="3842" width="4.42578125" style="1" customWidth="1"/>
    <col min="3843" max="3843" width="23.140625" style="1" customWidth="1"/>
    <col min="3844" max="3848" width="12.28515625" style="1" customWidth="1"/>
    <col min="3849" max="3849" width="4.42578125" style="1" customWidth="1"/>
    <col min="3850" max="4097" width="12.28515625" style="1"/>
    <col min="4098" max="4098" width="4.42578125" style="1" customWidth="1"/>
    <col min="4099" max="4099" width="23.140625" style="1" customWidth="1"/>
    <col min="4100" max="4104" width="12.28515625" style="1" customWidth="1"/>
    <col min="4105" max="4105" width="4.42578125" style="1" customWidth="1"/>
    <col min="4106" max="4353" width="12.28515625" style="1"/>
    <col min="4354" max="4354" width="4.42578125" style="1" customWidth="1"/>
    <col min="4355" max="4355" width="23.140625" style="1" customWidth="1"/>
    <col min="4356" max="4360" width="12.28515625" style="1" customWidth="1"/>
    <col min="4361" max="4361" width="4.42578125" style="1" customWidth="1"/>
    <col min="4362" max="4609" width="12.28515625" style="1"/>
    <col min="4610" max="4610" width="4.42578125" style="1" customWidth="1"/>
    <col min="4611" max="4611" width="23.140625" style="1" customWidth="1"/>
    <col min="4612" max="4616" width="12.28515625" style="1" customWidth="1"/>
    <col min="4617" max="4617" width="4.42578125" style="1" customWidth="1"/>
    <col min="4618" max="4865" width="12.28515625" style="1"/>
    <col min="4866" max="4866" width="4.42578125" style="1" customWidth="1"/>
    <col min="4867" max="4867" width="23.140625" style="1" customWidth="1"/>
    <col min="4868" max="4872" width="12.28515625" style="1" customWidth="1"/>
    <col min="4873" max="4873" width="4.42578125" style="1" customWidth="1"/>
    <col min="4874" max="5121" width="12.28515625" style="1"/>
    <col min="5122" max="5122" width="4.42578125" style="1" customWidth="1"/>
    <col min="5123" max="5123" width="23.140625" style="1" customWidth="1"/>
    <col min="5124" max="5128" width="12.28515625" style="1" customWidth="1"/>
    <col min="5129" max="5129" width="4.42578125" style="1" customWidth="1"/>
    <col min="5130" max="5377" width="12.28515625" style="1"/>
    <col min="5378" max="5378" width="4.42578125" style="1" customWidth="1"/>
    <col min="5379" max="5379" width="23.140625" style="1" customWidth="1"/>
    <col min="5380" max="5384" width="12.28515625" style="1" customWidth="1"/>
    <col min="5385" max="5385" width="4.42578125" style="1" customWidth="1"/>
    <col min="5386" max="5633" width="12.28515625" style="1"/>
    <col min="5634" max="5634" width="4.42578125" style="1" customWidth="1"/>
    <col min="5635" max="5635" width="23.140625" style="1" customWidth="1"/>
    <col min="5636" max="5640" width="12.28515625" style="1" customWidth="1"/>
    <col min="5641" max="5641" width="4.42578125" style="1" customWidth="1"/>
    <col min="5642" max="5889" width="12.28515625" style="1"/>
    <col min="5890" max="5890" width="4.42578125" style="1" customWidth="1"/>
    <col min="5891" max="5891" width="23.140625" style="1" customWidth="1"/>
    <col min="5892" max="5896" width="12.28515625" style="1" customWidth="1"/>
    <col min="5897" max="5897" width="4.42578125" style="1" customWidth="1"/>
    <col min="5898" max="6145" width="12.28515625" style="1"/>
    <col min="6146" max="6146" width="4.42578125" style="1" customWidth="1"/>
    <col min="6147" max="6147" width="23.140625" style="1" customWidth="1"/>
    <col min="6148" max="6152" width="12.28515625" style="1" customWidth="1"/>
    <col min="6153" max="6153" width="4.42578125" style="1" customWidth="1"/>
    <col min="6154" max="6401" width="12.28515625" style="1"/>
    <col min="6402" max="6402" width="4.42578125" style="1" customWidth="1"/>
    <col min="6403" max="6403" width="23.140625" style="1" customWidth="1"/>
    <col min="6404" max="6408" width="12.28515625" style="1" customWidth="1"/>
    <col min="6409" max="6409" width="4.42578125" style="1" customWidth="1"/>
    <col min="6410" max="6657" width="12.28515625" style="1"/>
    <col min="6658" max="6658" width="4.42578125" style="1" customWidth="1"/>
    <col min="6659" max="6659" width="23.140625" style="1" customWidth="1"/>
    <col min="6660" max="6664" width="12.28515625" style="1" customWidth="1"/>
    <col min="6665" max="6665" width="4.42578125" style="1" customWidth="1"/>
    <col min="6666" max="6913" width="12.28515625" style="1"/>
    <col min="6914" max="6914" width="4.42578125" style="1" customWidth="1"/>
    <col min="6915" max="6915" width="23.140625" style="1" customWidth="1"/>
    <col min="6916" max="6920" width="12.28515625" style="1" customWidth="1"/>
    <col min="6921" max="6921" width="4.42578125" style="1" customWidth="1"/>
    <col min="6922" max="7169" width="12.28515625" style="1"/>
    <col min="7170" max="7170" width="4.42578125" style="1" customWidth="1"/>
    <col min="7171" max="7171" width="23.140625" style="1" customWidth="1"/>
    <col min="7172" max="7176" width="12.28515625" style="1" customWidth="1"/>
    <col min="7177" max="7177" width="4.42578125" style="1" customWidth="1"/>
    <col min="7178" max="7425" width="12.28515625" style="1"/>
    <col min="7426" max="7426" width="4.42578125" style="1" customWidth="1"/>
    <col min="7427" max="7427" width="23.140625" style="1" customWidth="1"/>
    <col min="7428" max="7432" width="12.28515625" style="1" customWidth="1"/>
    <col min="7433" max="7433" width="4.42578125" style="1" customWidth="1"/>
    <col min="7434" max="7681" width="12.28515625" style="1"/>
    <col min="7682" max="7682" width="4.42578125" style="1" customWidth="1"/>
    <col min="7683" max="7683" width="23.140625" style="1" customWidth="1"/>
    <col min="7684" max="7688" width="12.28515625" style="1" customWidth="1"/>
    <col min="7689" max="7689" width="4.42578125" style="1" customWidth="1"/>
    <col min="7690" max="7937" width="12.28515625" style="1"/>
    <col min="7938" max="7938" width="4.42578125" style="1" customWidth="1"/>
    <col min="7939" max="7939" width="23.140625" style="1" customWidth="1"/>
    <col min="7940" max="7944" width="12.28515625" style="1" customWidth="1"/>
    <col min="7945" max="7945" width="4.42578125" style="1" customWidth="1"/>
    <col min="7946" max="8193" width="12.28515625" style="1"/>
    <col min="8194" max="8194" width="4.42578125" style="1" customWidth="1"/>
    <col min="8195" max="8195" width="23.140625" style="1" customWidth="1"/>
    <col min="8196" max="8200" width="12.28515625" style="1" customWidth="1"/>
    <col min="8201" max="8201" width="4.42578125" style="1" customWidth="1"/>
    <col min="8202" max="8449" width="12.28515625" style="1"/>
    <col min="8450" max="8450" width="4.42578125" style="1" customWidth="1"/>
    <col min="8451" max="8451" width="23.140625" style="1" customWidth="1"/>
    <col min="8452" max="8456" width="12.28515625" style="1" customWidth="1"/>
    <col min="8457" max="8457" width="4.42578125" style="1" customWidth="1"/>
    <col min="8458" max="8705" width="12.28515625" style="1"/>
    <col min="8706" max="8706" width="4.42578125" style="1" customWidth="1"/>
    <col min="8707" max="8707" width="23.140625" style="1" customWidth="1"/>
    <col min="8708" max="8712" width="12.28515625" style="1" customWidth="1"/>
    <col min="8713" max="8713" width="4.42578125" style="1" customWidth="1"/>
    <col min="8714" max="8961" width="12.28515625" style="1"/>
    <col min="8962" max="8962" width="4.42578125" style="1" customWidth="1"/>
    <col min="8963" max="8963" width="23.140625" style="1" customWidth="1"/>
    <col min="8964" max="8968" width="12.28515625" style="1" customWidth="1"/>
    <col min="8969" max="8969" width="4.42578125" style="1" customWidth="1"/>
    <col min="8970" max="9217" width="12.28515625" style="1"/>
    <col min="9218" max="9218" width="4.42578125" style="1" customWidth="1"/>
    <col min="9219" max="9219" width="23.140625" style="1" customWidth="1"/>
    <col min="9220" max="9224" width="12.28515625" style="1" customWidth="1"/>
    <col min="9225" max="9225" width="4.42578125" style="1" customWidth="1"/>
    <col min="9226" max="9473" width="12.28515625" style="1"/>
    <col min="9474" max="9474" width="4.42578125" style="1" customWidth="1"/>
    <col min="9475" max="9475" width="23.140625" style="1" customWidth="1"/>
    <col min="9476" max="9480" width="12.28515625" style="1" customWidth="1"/>
    <col min="9481" max="9481" width="4.42578125" style="1" customWidth="1"/>
    <col min="9482" max="9729" width="12.28515625" style="1"/>
    <col min="9730" max="9730" width="4.42578125" style="1" customWidth="1"/>
    <col min="9731" max="9731" width="23.140625" style="1" customWidth="1"/>
    <col min="9732" max="9736" width="12.28515625" style="1" customWidth="1"/>
    <col min="9737" max="9737" width="4.42578125" style="1" customWidth="1"/>
    <col min="9738" max="9985" width="12.28515625" style="1"/>
    <col min="9986" max="9986" width="4.42578125" style="1" customWidth="1"/>
    <col min="9987" max="9987" width="23.140625" style="1" customWidth="1"/>
    <col min="9988" max="9992" width="12.28515625" style="1" customWidth="1"/>
    <col min="9993" max="9993" width="4.42578125" style="1" customWidth="1"/>
    <col min="9994" max="10241" width="12.28515625" style="1"/>
    <col min="10242" max="10242" width="4.42578125" style="1" customWidth="1"/>
    <col min="10243" max="10243" width="23.140625" style="1" customWidth="1"/>
    <col min="10244" max="10248" width="12.28515625" style="1" customWidth="1"/>
    <col min="10249" max="10249" width="4.42578125" style="1" customWidth="1"/>
    <col min="10250" max="10497" width="12.28515625" style="1"/>
    <col min="10498" max="10498" width="4.42578125" style="1" customWidth="1"/>
    <col min="10499" max="10499" width="23.140625" style="1" customWidth="1"/>
    <col min="10500" max="10504" width="12.28515625" style="1" customWidth="1"/>
    <col min="10505" max="10505" width="4.42578125" style="1" customWidth="1"/>
    <col min="10506" max="10753" width="12.28515625" style="1"/>
    <col min="10754" max="10754" width="4.42578125" style="1" customWidth="1"/>
    <col min="10755" max="10755" width="23.140625" style="1" customWidth="1"/>
    <col min="10756" max="10760" width="12.28515625" style="1" customWidth="1"/>
    <col min="10761" max="10761" width="4.42578125" style="1" customWidth="1"/>
    <col min="10762" max="11009" width="12.28515625" style="1"/>
    <col min="11010" max="11010" width="4.42578125" style="1" customWidth="1"/>
    <col min="11011" max="11011" width="23.140625" style="1" customWidth="1"/>
    <col min="11012" max="11016" width="12.28515625" style="1" customWidth="1"/>
    <col min="11017" max="11017" width="4.42578125" style="1" customWidth="1"/>
    <col min="11018" max="11265" width="12.28515625" style="1"/>
    <col min="11266" max="11266" width="4.42578125" style="1" customWidth="1"/>
    <col min="11267" max="11267" width="23.140625" style="1" customWidth="1"/>
    <col min="11268" max="11272" width="12.28515625" style="1" customWidth="1"/>
    <col min="11273" max="11273" width="4.42578125" style="1" customWidth="1"/>
    <col min="11274" max="11521" width="12.28515625" style="1"/>
    <col min="11522" max="11522" width="4.42578125" style="1" customWidth="1"/>
    <col min="11523" max="11523" width="23.140625" style="1" customWidth="1"/>
    <col min="11524" max="11528" width="12.28515625" style="1" customWidth="1"/>
    <col min="11529" max="11529" width="4.42578125" style="1" customWidth="1"/>
    <col min="11530" max="11777" width="12.28515625" style="1"/>
    <col min="11778" max="11778" width="4.42578125" style="1" customWidth="1"/>
    <col min="11779" max="11779" width="23.140625" style="1" customWidth="1"/>
    <col min="11780" max="11784" width="12.28515625" style="1" customWidth="1"/>
    <col min="11785" max="11785" width="4.42578125" style="1" customWidth="1"/>
    <col min="11786" max="12033" width="12.28515625" style="1"/>
    <col min="12034" max="12034" width="4.42578125" style="1" customWidth="1"/>
    <col min="12035" max="12035" width="23.140625" style="1" customWidth="1"/>
    <col min="12036" max="12040" width="12.28515625" style="1" customWidth="1"/>
    <col min="12041" max="12041" width="4.42578125" style="1" customWidth="1"/>
    <col min="12042" max="12289" width="12.28515625" style="1"/>
    <col min="12290" max="12290" width="4.42578125" style="1" customWidth="1"/>
    <col min="12291" max="12291" width="23.140625" style="1" customWidth="1"/>
    <col min="12292" max="12296" width="12.28515625" style="1" customWidth="1"/>
    <col min="12297" max="12297" width="4.42578125" style="1" customWidth="1"/>
    <col min="12298" max="12545" width="12.28515625" style="1"/>
    <col min="12546" max="12546" width="4.42578125" style="1" customWidth="1"/>
    <col min="12547" max="12547" width="23.140625" style="1" customWidth="1"/>
    <col min="12548" max="12552" width="12.28515625" style="1" customWidth="1"/>
    <col min="12553" max="12553" width="4.42578125" style="1" customWidth="1"/>
    <col min="12554" max="12801" width="12.28515625" style="1"/>
    <col min="12802" max="12802" width="4.42578125" style="1" customWidth="1"/>
    <col min="12803" max="12803" width="23.140625" style="1" customWidth="1"/>
    <col min="12804" max="12808" width="12.28515625" style="1" customWidth="1"/>
    <col min="12809" max="12809" width="4.42578125" style="1" customWidth="1"/>
    <col min="12810" max="13057" width="12.28515625" style="1"/>
    <col min="13058" max="13058" width="4.42578125" style="1" customWidth="1"/>
    <col min="13059" max="13059" width="23.140625" style="1" customWidth="1"/>
    <col min="13060" max="13064" width="12.28515625" style="1" customWidth="1"/>
    <col min="13065" max="13065" width="4.42578125" style="1" customWidth="1"/>
    <col min="13066" max="13313" width="12.28515625" style="1"/>
    <col min="13314" max="13314" width="4.42578125" style="1" customWidth="1"/>
    <col min="13315" max="13315" width="23.140625" style="1" customWidth="1"/>
    <col min="13316" max="13320" width="12.28515625" style="1" customWidth="1"/>
    <col min="13321" max="13321" width="4.42578125" style="1" customWidth="1"/>
    <col min="13322" max="13569" width="12.28515625" style="1"/>
    <col min="13570" max="13570" width="4.42578125" style="1" customWidth="1"/>
    <col min="13571" max="13571" width="23.140625" style="1" customWidth="1"/>
    <col min="13572" max="13576" width="12.28515625" style="1" customWidth="1"/>
    <col min="13577" max="13577" width="4.42578125" style="1" customWidth="1"/>
    <col min="13578" max="13825" width="12.28515625" style="1"/>
    <col min="13826" max="13826" width="4.42578125" style="1" customWidth="1"/>
    <col min="13827" max="13827" width="23.140625" style="1" customWidth="1"/>
    <col min="13828" max="13832" width="12.28515625" style="1" customWidth="1"/>
    <col min="13833" max="13833" width="4.42578125" style="1" customWidth="1"/>
    <col min="13834" max="14081" width="12.28515625" style="1"/>
    <col min="14082" max="14082" width="4.42578125" style="1" customWidth="1"/>
    <col min="14083" max="14083" width="23.140625" style="1" customWidth="1"/>
    <col min="14084" max="14088" width="12.28515625" style="1" customWidth="1"/>
    <col min="14089" max="14089" width="4.42578125" style="1" customWidth="1"/>
    <col min="14090" max="14337" width="12.28515625" style="1"/>
    <col min="14338" max="14338" width="4.42578125" style="1" customWidth="1"/>
    <col min="14339" max="14339" width="23.140625" style="1" customWidth="1"/>
    <col min="14340" max="14344" width="12.28515625" style="1" customWidth="1"/>
    <col min="14345" max="14345" width="4.42578125" style="1" customWidth="1"/>
    <col min="14346" max="14593" width="12.28515625" style="1"/>
    <col min="14594" max="14594" width="4.42578125" style="1" customWidth="1"/>
    <col min="14595" max="14595" width="23.140625" style="1" customWidth="1"/>
    <col min="14596" max="14600" width="12.28515625" style="1" customWidth="1"/>
    <col min="14601" max="14601" width="4.42578125" style="1" customWidth="1"/>
    <col min="14602" max="14849" width="12.28515625" style="1"/>
    <col min="14850" max="14850" width="4.42578125" style="1" customWidth="1"/>
    <col min="14851" max="14851" width="23.140625" style="1" customWidth="1"/>
    <col min="14852" max="14856" width="12.28515625" style="1" customWidth="1"/>
    <col min="14857" max="14857" width="4.42578125" style="1" customWidth="1"/>
    <col min="14858" max="15105" width="12.28515625" style="1"/>
    <col min="15106" max="15106" width="4.42578125" style="1" customWidth="1"/>
    <col min="15107" max="15107" width="23.140625" style="1" customWidth="1"/>
    <col min="15108" max="15112" width="12.28515625" style="1" customWidth="1"/>
    <col min="15113" max="15113" width="4.42578125" style="1" customWidth="1"/>
    <col min="15114" max="15361" width="12.28515625" style="1"/>
    <col min="15362" max="15362" width="4.42578125" style="1" customWidth="1"/>
    <col min="15363" max="15363" width="23.140625" style="1" customWidth="1"/>
    <col min="15364" max="15368" width="12.28515625" style="1" customWidth="1"/>
    <col min="15369" max="15369" width="4.42578125" style="1" customWidth="1"/>
    <col min="15370" max="15617" width="12.28515625" style="1"/>
    <col min="15618" max="15618" width="4.42578125" style="1" customWidth="1"/>
    <col min="15619" max="15619" width="23.140625" style="1" customWidth="1"/>
    <col min="15620" max="15624" width="12.28515625" style="1" customWidth="1"/>
    <col min="15625" max="15625" width="4.42578125" style="1" customWidth="1"/>
    <col min="15626" max="15873" width="12.28515625" style="1"/>
    <col min="15874" max="15874" width="4.42578125" style="1" customWidth="1"/>
    <col min="15875" max="15875" width="23.140625" style="1" customWidth="1"/>
    <col min="15876" max="15880" width="12.28515625" style="1" customWidth="1"/>
    <col min="15881" max="15881" width="4.42578125" style="1" customWidth="1"/>
    <col min="15882" max="16129" width="12.28515625" style="1"/>
    <col min="16130" max="16130" width="4.42578125" style="1" customWidth="1"/>
    <col min="16131" max="16131" width="23.140625" style="1" customWidth="1"/>
    <col min="16132" max="16136" width="12.28515625" style="1" customWidth="1"/>
    <col min="16137" max="16137" width="4.42578125" style="1" customWidth="1"/>
    <col min="16138" max="16384" width="12.28515625" style="1"/>
  </cols>
  <sheetData>
    <row r="1" spans="1:44" x14ac:dyDescent="0.2"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</row>
    <row r="2" spans="1:44" x14ac:dyDescent="0.2">
      <c r="G2" s="4" t="s">
        <v>36</v>
      </c>
    </row>
    <row r="4" spans="1:44" x14ac:dyDescent="0.2">
      <c r="C4" s="3"/>
      <c r="D4" s="3"/>
      <c r="E4" s="3"/>
      <c r="G4" s="4"/>
      <c r="H4" s="4"/>
      <c r="I4" s="4"/>
    </row>
    <row r="6" spans="1:44" ht="33" customHeight="1" x14ac:dyDescent="0.2">
      <c r="B6" s="5" t="s">
        <v>13</v>
      </c>
      <c r="C6" s="6" t="s">
        <v>43</v>
      </c>
      <c r="D6" s="6"/>
      <c r="E6" s="6"/>
      <c r="F6" s="6"/>
      <c r="G6" s="6"/>
      <c r="H6" s="41"/>
      <c r="I6" s="41"/>
    </row>
    <row r="7" spans="1:44" ht="12.75" customHeight="1" x14ac:dyDescent="0.2">
      <c r="A7" s="7"/>
      <c r="B7" s="5"/>
      <c r="C7" s="42"/>
      <c r="D7" s="42"/>
      <c r="E7" s="42"/>
      <c r="F7" s="42"/>
      <c r="G7" s="42"/>
      <c r="H7" s="42"/>
      <c r="I7" s="42"/>
    </row>
    <row r="8" spans="1:44" ht="12.75" customHeight="1" x14ac:dyDescent="0.2">
      <c r="A8" s="7"/>
      <c r="B8" s="8"/>
      <c r="C8" s="9"/>
      <c r="D8" s="9"/>
      <c r="E8" s="9"/>
      <c r="F8" s="9"/>
      <c r="G8" s="42"/>
      <c r="H8" s="42"/>
      <c r="I8" s="42"/>
    </row>
    <row r="9" spans="1:44" x14ac:dyDescent="0.2">
      <c r="A9" s="10"/>
      <c r="B9" s="11" t="s">
        <v>0</v>
      </c>
      <c r="C9" s="12">
        <v>2009</v>
      </c>
      <c r="D9" s="12">
        <v>2010</v>
      </c>
      <c r="E9" s="13">
        <v>2011</v>
      </c>
      <c r="F9" s="13">
        <v>2012</v>
      </c>
      <c r="G9" s="13">
        <v>2013</v>
      </c>
      <c r="H9" s="16"/>
      <c r="I9" s="16"/>
    </row>
    <row r="10" spans="1:44" x14ac:dyDescent="0.2">
      <c r="A10" s="10"/>
      <c r="B10" s="14"/>
      <c r="C10" s="15"/>
      <c r="D10" s="15"/>
    </row>
    <row r="11" spans="1:44" x14ac:dyDescent="0.2">
      <c r="A11" s="10"/>
      <c r="B11" s="16" t="s">
        <v>1</v>
      </c>
      <c r="C11" s="43">
        <v>103</v>
      </c>
      <c r="D11" s="43">
        <v>114</v>
      </c>
      <c r="E11" s="43">
        <v>102</v>
      </c>
      <c r="F11" s="43">
        <f>SUM(F13:F19)</f>
        <v>90</v>
      </c>
      <c r="G11" s="43">
        <v>92</v>
      </c>
      <c r="H11" s="43"/>
      <c r="I11" s="43"/>
    </row>
    <row r="12" spans="1:44" x14ac:dyDescent="0.2">
      <c r="C12" s="44"/>
      <c r="D12" s="44"/>
      <c r="E12" s="44"/>
      <c r="F12" s="44"/>
      <c r="G12" s="44"/>
      <c r="H12" s="44"/>
      <c r="I12" s="44"/>
    </row>
    <row r="13" spans="1:44" x14ac:dyDescent="0.2">
      <c r="B13" s="1" t="s">
        <v>31</v>
      </c>
      <c r="C13" s="45">
        <v>34</v>
      </c>
      <c r="D13" s="45">
        <v>27</v>
      </c>
      <c r="E13" s="45">
        <v>35</v>
      </c>
      <c r="F13" s="45">
        <v>21</v>
      </c>
      <c r="G13" s="45">
        <v>29</v>
      </c>
      <c r="H13" s="45"/>
      <c r="I13" s="45"/>
    </row>
    <row r="14" spans="1:44" x14ac:dyDescent="0.2">
      <c r="B14" s="19" t="s">
        <v>9</v>
      </c>
      <c r="C14" s="45">
        <v>2</v>
      </c>
      <c r="D14" s="45">
        <v>2</v>
      </c>
      <c r="E14" s="45">
        <v>0</v>
      </c>
      <c r="F14" s="45">
        <v>0</v>
      </c>
      <c r="G14" s="45">
        <v>1</v>
      </c>
      <c r="H14" s="45"/>
      <c r="I14" s="45"/>
    </row>
    <row r="15" spans="1:44" x14ac:dyDescent="0.2">
      <c r="B15" s="1" t="s">
        <v>3</v>
      </c>
      <c r="C15" s="45">
        <v>2</v>
      </c>
      <c r="D15" s="45">
        <v>5</v>
      </c>
      <c r="E15" s="45">
        <v>2</v>
      </c>
      <c r="F15" s="45">
        <v>5</v>
      </c>
      <c r="G15" s="45">
        <v>2</v>
      </c>
      <c r="H15" s="45"/>
      <c r="I15" s="45"/>
      <c r="M15" s="18"/>
      <c r="N15" s="18"/>
    </row>
    <row r="16" spans="1:44" x14ac:dyDescent="0.2">
      <c r="B16" s="1" t="s">
        <v>4</v>
      </c>
      <c r="C16" s="45" t="s">
        <v>15</v>
      </c>
      <c r="D16" s="45">
        <v>1</v>
      </c>
      <c r="E16" s="45">
        <v>1</v>
      </c>
      <c r="F16" s="45">
        <v>1</v>
      </c>
      <c r="G16" s="45">
        <v>1</v>
      </c>
      <c r="H16" s="45"/>
      <c r="I16" s="45"/>
      <c r="M16" s="18"/>
      <c r="N16" s="18"/>
    </row>
    <row r="17" spans="1:14" x14ac:dyDescent="0.2">
      <c r="B17" s="20" t="s">
        <v>5</v>
      </c>
      <c r="C17" s="46" t="s">
        <v>15</v>
      </c>
      <c r="D17" s="21" t="s">
        <v>15</v>
      </c>
      <c r="E17" s="45">
        <v>0</v>
      </c>
      <c r="F17" s="45">
        <v>0</v>
      </c>
      <c r="G17" s="45">
        <v>0</v>
      </c>
      <c r="H17" s="45"/>
      <c r="I17" s="45"/>
      <c r="L17" s="4"/>
      <c r="M17" s="4"/>
      <c r="N17" s="4"/>
    </row>
    <row r="18" spans="1:14" x14ac:dyDescent="0.2">
      <c r="B18" s="10" t="s">
        <v>6</v>
      </c>
      <c r="C18" s="47">
        <v>3</v>
      </c>
      <c r="D18" s="47">
        <v>8</v>
      </c>
      <c r="E18" s="47">
        <v>2</v>
      </c>
      <c r="F18" s="47">
        <v>7</v>
      </c>
      <c r="G18" s="47">
        <v>3</v>
      </c>
      <c r="H18" s="47"/>
      <c r="I18" s="47"/>
      <c r="M18" s="18"/>
      <c r="N18" s="18"/>
    </row>
    <row r="19" spans="1:14" x14ac:dyDescent="0.2">
      <c r="B19" s="23" t="s">
        <v>7</v>
      </c>
      <c r="C19" s="48">
        <v>62</v>
      </c>
      <c r="D19" s="48">
        <v>71</v>
      </c>
      <c r="E19" s="48">
        <v>62</v>
      </c>
      <c r="F19" s="48">
        <v>56</v>
      </c>
      <c r="G19" s="48">
        <v>56</v>
      </c>
      <c r="H19" s="47"/>
      <c r="I19" s="47"/>
      <c r="M19" s="18"/>
      <c r="N19" s="18"/>
    </row>
    <row r="20" spans="1:14" x14ac:dyDescent="0.2">
      <c r="B20" s="10"/>
      <c r="C20" s="47"/>
      <c r="D20" s="47"/>
      <c r="E20" s="47"/>
      <c r="F20" s="47"/>
      <c r="G20" s="47"/>
      <c r="H20" s="47"/>
      <c r="I20" s="47"/>
      <c r="M20" s="18"/>
      <c r="N20" s="18"/>
    </row>
    <row r="21" spans="1:14" s="10" customFormat="1" x14ac:dyDescent="0.2">
      <c r="A21" s="1"/>
      <c r="B21" s="7"/>
      <c r="C21" s="25"/>
      <c r="D21" s="25"/>
      <c r="E21" s="1"/>
      <c r="F21" s="1"/>
      <c r="G21" s="1"/>
      <c r="H21" s="1"/>
      <c r="I21" s="1"/>
      <c r="M21" s="22"/>
      <c r="N21" s="22"/>
    </row>
    <row r="22" spans="1:14" ht="27.75" customHeight="1" x14ac:dyDescent="0.2">
      <c r="A22" s="7"/>
      <c r="B22" s="5" t="s">
        <v>14</v>
      </c>
      <c r="C22" s="6" t="s">
        <v>44</v>
      </c>
      <c r="D22" s="6"/>
      <c r="E22" s="6"/>
      <c r="F22" s="6"/>
      <c r="G22" s="6"/>
      <c r="H22" s="41"/>
      <c r="I22" s="41"/>
      <c r="M22" s="18"/>
      <c r="N22" s="18"/>
    </row>
    <row r="23" spans="1:14" x14ac:dyDescent="0.2">
      <c r="B23" s="5"/>
      <c r="C23" s="41"/>
      <c r="D23" s="41"/>
      <c r="E23" s="41"/>
      <c r="F23" s="41"/>
      <c r="G23" s="41"/>
      <c r="H23" s="41"/>
      <c r="I23" s="41"/>
      <c r="M23" s="18"/>
      <c r="N23" s="18"/>
    </row>
    <row r="24" spans="1:14" ht="12.75" customHeight="1" x14ac:dyDescent="0.2">
      <c r="G24" s="27" t="s">
        <v>8</v>
      </c>
      <c r="H24" s="49"/>
      <c r="I24" s="49"/>
      <c r="M24" s="18"/>
      <c r="N24" s="18"/>
    </row>
    <row r="25" spans="1:14" x14ac:dyDescent="0.2">
      <c r="B25" s="11" t="s">
        <v>0</v>
      </c>
      <c r="C25" s="12">
        <f>C9</f>
        <v>2009</v>
      </c>
      <c r="D25" s="12">
        <f>D9</f>
        <v>2010</v>
      </c>
      <c r="E25" s="13">
        <v>2011</v>
      </c>
      <c r="F25" s="13">
        <v>2012</v>
      </c>
      <c r="G25" s="13">
        <v>2013</v>
      </c>
      <c r="H25" s="16"/>
      <c r="I25" s="16"/>
      <c r="M25" s="18"/>
      <c r="N25" s="18"/>
    </row>
    <row r="26" spans="1:14" x14ac:dyDescent="0.2">
      <c r="B26" s="14"/>
      <c r="C26" s="15"/>
      <c r="D26" s="15"/>
      <c r="M26" s="18"/>
      <c r="N26" s="28"/>
    </row>
    <row r="27" spans="1:14" x14ac:dyDescent="0.2">
      <c r="B27" s="7" t="s">
        <v>1</v>
      </c>
      <c r="C27" s="30">
        <v>12791.593000000001</v>
      </c>
      <c r="D27" s="30">
        <v>18891.633000000002</v>
      </c>
      <c r="E27" s="30">
        <v>9744.0570000000007</v>
      </c>
      <c r="F27" s="30">
        <f>SUM(F29:F35)</f>
        <v>18685</v>
      </c>
      <c r="G27" s="25">
        <v>9819.125</v>
      </c>
      <c r="H27" s="18"/>
      <c r="I27" s="18"/>
      <c r="M27" s="18"/>
      <c r="N27" s="28"/>
    </row>
    <row r="28" spans="1:14" ht="12.75" customHeight="1" x14ac:dyDescent="0.2">
      <c r="C28" s="44"/>
      <c r="D28" s="44"/>
      <c r="E28" s="44"/>
      <c r="F28" s="44"/>
      <c r="G28" s="44"/>
      <c r="H28" s="44"/>
      <c r="I28" s="44"/>
      <c r="M28" s="18"/>
      <c r="N28" s="29"/>
    </row>
    <row r="29" spans="1:14" ht="13.5" customHeight="1" x14ac:dyDescent="0.2">
      <c r="B29" s="1" t="s">
        <v>31</v>
      </c>
      <c r="C29" s="45">
        <v>5750.5429999999997</v>
      </c>
      <c r="D29" s="45">
        <v>6009.0029999999997</v>
      </c>
      <c r="E29" s="45">
        <v>7408.75</v>
      </c>
      <c r="F29" s="45">
        <v>4210</v>
      </c>
      <c r="G29" s="18">
        <v>5881.375</v>
      </c>
      <c r="H29" s="18"/>
      <c r="I29" s="18"/>
    </row>
    <row r="30" spans="1:14" x14ac:dyDescent="0.2">
      <c r="B30" s="1" t="s">
        <v>9</v>
      </c>
      <c r="C30" s="45">
        <v>650</v>
      </c>
      <c r="D30" s="45">
        <v>407.10500000000002</v>
      </c>
      <c r="E30" s="45">
        <v>0</v>
      </c>
      <c r="F30" s="45">
        <v>0</v>
      </c>
      <c r="G30" s="18">
        <v>515.875</v>
      </c>
      <c r="H30" s="18"/>
      <c r="I30" s="18"/>
    </row>
    <row r="31" spans="1:14" x14ac:dyDescent="0.2">
      <c r="B31" s="1" t="s">
        <v>3</v>
      </c>
      <c r="C31" s="45">
        <v>1085</v>
      </c>
      <c r="D31" s="45">
        <v>1265.625</v>
      </c>
      <c r="E31" s="45">
        <v>50.7</v>
      </c>
      <c r="F31" s="45">
        <v>991</v>
      </c>
      <c r="G31" s="18">
        <v>155</v>
      </c>
      <c r="H31" s="18"/>
      <c r="I31" s="18"/>
    </row>
    <row r="32" spans="1:14" x14ac:dyDescent="0.2">
      <c r="A32" s="32"/>
      <c r="B32" s="1" t="s">
        <v>4</v>
      </c>
      <c r="C32" s="45" t="s">
        <v>15</v>
      </c>
      <c r="D32" s="45">
        <v>350</v>
      </c>
      <c r="E32" s="45">
        <v>1600</v>
      </c>
      <c r="F32" s="45">
        <v>1500</v>
      </c>
      <c r="G32" s="18">
        <v>42</v>
      </c>
      <c r="H32" s="18"/>
      <c r="I32" s="18"/>
    </row>
    <row r="33" spans="2:23" x14ac:dyDescent="0.2">
      <c r="B33" s="1" t="s">
        <v>5</v>
      </c>
      <c r="C33" s="21" t="s">
        <v>15</v>
      </c>
      <c r="D33" s="21" t="s">
        <v>15</v>
      </c>
      <c r="E33" s="30" t="s">
        <v>15</v>
      </c>
      <c r="F33" s="30">
        <v>0</v>
      </c>
      <c r="G33" s="18">
        <v>0</v>
      </c>
      <c r="H33" s="18"/>
      <c r="I33" s="18"/>
    </row>
    <row r="34" spans="2:23" ht="15" x14ac:dyDescent="0.25">
      <c r="B34" s="1" t="s">
        <v>6</v>
      </c>
      <c r="C34" s="45">
        <v>2025</v>
      </c>
      <c r="D34" s="45">
        <v>9107</v>
      </c>
      <c r="E34" s="45">
        <v>91</v>
      </c>
      <c r="F34" s="45">
        <v>7064</v>
      </c>
      <c r="G34" s="18">
        <v>675</v>
      </c>
      <c r="H34" s="18"/>
      <c r="I34" s="18"/>
      <c r="K34" s="50"/>
    </row>
    <row r="35" spans="2:23" ht="15" x14ac:dyDescent="0.25">
      <c r="B35" s="23" t="s">
        <v>7</v>
      </c>
      <c r="C35" s="48">
        <v>3281.05</v>
      </c>
      <c r="D35" s="48">
        <v>1752.9</v>
      </c>
      <c r="E35" s="48">
        <v>593.60699999999997</v>
      </c>
      <c r="F35" s="48">
        <v>4920</v>
      </c>
      <c r="G35" s="48">
        <v>2549.875</v>
      </c>
      <c r="H35" s="47"/>
      <c r="I35" s="47"/>
      <c r="K35" s="50"/>
    </row>
    <row r="36" spans="2:23" ht="15" x14ac:dyDescent="0.25">
      <c r="F36" s="31"/>
      <c r="G36" s="31"/>
      <c r="H36" s="31"/>
      <c r="I36" s="31"/>
      <c r="K36" s="50"/>
    </row>
    <row r="37" spans="2:23" ht="15" x14ac:dyDescent="0.25">
      <c r="B37" s="19" t="s">
        <v>10</v>
      </c>
      <c r="K37" s="50"/>
    </row>
    <row r="38" spans="2:23" ht="15" x14ac:dyDescent="0.25">
      <c r="F38" s="33"/>
      <c r="G38" s="33"/>
      <c r="H38" s="33"/>
      <c r="I38" s="33"/>
      <c r="K38" s="50"/>
    </row>
    <row r="39" spans="2:23" x14ac:dyDescent="0.2">
      <c r="F39" s="33"/>
      <c r="G39" s="33"/>
      <c r="H39" s="33"/>
      <c r="I39" s="33"/>
      <c r="O39" s="18"/>
    </row>
    <row r="40" spans="2:23" x14ac:dyDescent="0.2">
      <c r="F40" s="33"/>
      <c r="G40" s="33"/>
      <c r="H40" s="33"/>
      <c r="I40" s="33"/>
      <c r="O40" s="18"/>
    </row>
    <row r="41" spans="2:23" x14ac:dyDescent="0.2">
      <c r="F41" s="33"/>
      <c r="G41" s="33"/>
      <c r="H41" s="33"/>
      <c r="I41" s="33"/>
    </row>
    <row r="42" spans="2:23" x14ac:dyDescent="0.2">
      <c r="F42" s="33"/>
      <c r="G42" s="33"/>
      <c r="H42" s="33"/>
      <c r="I42" s="33"/>
    </row>
    <row r="43" spans="2:23" x14ac:dyDescent="0.2">
      <c r="F43" s="33"/>
      <c r="G43" s="33"/>
      <c r="H43" s="33"/>
      <c r="I43" s="33"/>
    </row>
    <row r="44" spans="2:23" ht="15" x14ac:dyDescent="0.25"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</row>
    <row r="45" spans="2:23" ht="15" x14ac:dyDescent="0.25">
      <c r="F45" s="18"/>
      <c r="G45" s="18"/>
      <c r="H45" s="18"/>
      <c r="I45" s="18"/>
      <c r="K45" s="51"/>
      <c r="L45" s="51"/>
      <c r="M45" s="50"/>
      <c r="N45" s="50"/>
      <c r="O45" s="50"/>
      <c r="P45" s="50"/>
      <c r="Q45" s="50"/>
      <c r="R45" s="50"/>
      <c r="S45" s="50"/>
      <c r="T45" s="50"/>
      <c r="U45" s="50"/>
      <c r="V45" s="51"/>
      <c r="W45" s="51"/>
    </row>
    <row r="46" spans="2:23" ht="15" x14ac:dyDescent="0.25">
      <c r="F46" s="18"/>
      <c r="G46" s="18"/>
      <c r="H46" s="18"/>
      <c r="I46" s="18"/>
      <c r="K46" s="51"/>
      <c r="L46" s="51"/>
      <c r="M46" s="52"/>
      <c r="N46" s="52"/>
      <c r="O46" s="52"/>
      <c r="P46" s="52"/>
      <c r="Q46" s="52"/>
      <c r="R46" s="52"/>
      <c r="S46" s="53"/>
      <c r="T46" s="53"/>
      <c r="U46" s="53"/>
      <c r="V46" s="51"/>
      <c r="W46" s="51"/>
    </row>
    <row r="47" spans="2:23" x14ac:dyDescent="0.2"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</row>
    <row r="48" spans="2:23" x14ac:dyDescent="0.2"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</row>
    <row r="49" spans="1:17" ht="15" x14ac:dyDescent="0.25">
      <c r="F49" s="18"/>
      <c r="G49" s="18"/>
      <c r="H49" s="18"/>
      <c r="I49" s="18"/>
      <c r="J49" s="18"/>
      <c r="K49" s="18"/>
      <c r="L49" s="50"/>
      <c r="M49" s="18"/>
      <c r="N49" s="18"/>
      <c r="O49" s="18"/>
      <c r="P49" s="18"/>
      <c r="Q49" s="18"/>
    </row>
    <row r="50" spans="1:17" ht="15" x14ac:dyDescent="0.25">
      <c r="F50" s="18"/>
      <c r="G50" s="18"/>
      <c r="H50" s="18"/>
      <c r="I50" s="18"/>
      <c r="J50" s="18"/>
      <c r="K50" s="18"/>
      <c r="L50" s="50"/>
      <c r="M50" s="18"/>
      <c r="N50" s="18"/>
      <c r="O50" s="18"/>
      <c r="P50" s="18"/>
      <c r="Q50" s="18"/>
    </row>
    <row r="51" spans="1:17" x14ac:dyDescent="0.2"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1:17" x14ac:dyDescent="0.2"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1:17" x14ac:dyDescent="0.2"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1:17" x14ac:dyDescent="0.2"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7" x14ac:dyDescent="0.2">
      <c r="A55" s="36"/>
      <c r="B55" s="36"/>
      <c r="F55" s="31"/>
      <c r="G55" s="31"/>
      <c r="H55" s="31"/>
      <c r="I55" s="31"/>
      <c r="J55" s="37"/>
      <c r="L55" s="18"/>
      <c r="M55" s="18"/>
      <c r="N55" s="18"/>
      <c r="O55" s="18"/>
      <c r="P55" s="38"/>
    </row>
    <row r="56" spans="1:17" ht="15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37"/>
      <c r="L56" s="18"/>
      <c r="M56" s="18"/>
      <c r="N56" s="18"/>
      <c r="O56" s="18"/>
      <c r="P56" s="38"/>
    </row>
    <row r="57" spans="1:17" ht="9" customHeight="1" x14ac:dyDescent="0.2">
      <c r="A57" s="39"/>
      <c r="B57" s="39"/>
      <c r="F57" s="31"/>
      <c r="G57" s="31"/>
      <c r="H57" s="31"/>
      <c r="I57" s="31"/>
      <c r="J57" s="37"/>
      <c r="L57" s="18"/>
      <c r="M57" s="18"/>
      <c r="N57" s="18"/>
      <c r="O57" s="18"/>
      <c r="P57" s="38"/>
    </row>
    <row r="58" spans="1:17" x14ac:dyDescent="0.2">
      <c r="F58" s="31"/>
      <c r="G58" s="31"/>
      <c r="H58" s="31"/>
      <c r="I58" s="31"/>
      <c r="J58" s="37"/>
      <c r="L58" s="18"/>
      <c r="M58" s="18"/>
      <c r="N58" s="18"/>
      <c r="O58" s="18"/>
      <c r="P58" s="38"/>
    </row>
    <row r="59" spans="1:17" x14ac:dyDescent="0.2">
      <c r="F59" s="31"/>
      <c r="G59" s="31"/>
      <c r="H59" s="31"/>
      <c r="I59" s="31"/>
      <c r="J59" s="37"/>
      <c r="L59" s="18"/>
      <c r="M59" s="18"/>
      <c r="N59" s="18"/>
      <c r="O59" s="18"/>
      <c r="P59" s="38"/>
    </row>
    <row r="60" spans="1:17" x14ac:dyDescent="0.2">
      <c r="F60" s="31"/>
      <c r="G60" s="31"/>
      <c r="H60" s="31"/>
      <c r="I60" s="31"/>
      <c r="J60" s="37"/>
      <c r="L60" s="18"/>
      <c r="M60" s="18"/>
      <c r="N60" s="18"/>
      <c r="O60" s="18"/>
      <c r="P60" s="38"/>
    </row>
    <row r="61" spans="1:17" x14ac:dyDescent="0.2">
      <c r="F61" s="31"/>
      <c r="G61" s="31"/>
      <c r="H61" s="31"/>
      <c r="I61" s="31"/>
      <c r="J61" s="37"/>
      <c r="L61" s="40"/>
      <c r="M61" s="18"/>
      <c r="N61" s="18"/>
      <c r="O61" s="18"/>
      <c r="P61" s="38"/>
    </row>
    <row r="62" spans="1:17" x14ac:dyDescent="0.2">
      <c r="O62" s="18"/>
    </row>
  </sheetData>
  <mergeCells count="4">
    <mergeCell ref="B6:B7"/>
    <mergeCell ref="B22:B23"/>
    <mergeCell ref="C6:G6"/>
    <mergeCell ref="C22:G22"/>
  </mergeCells>
  <pageMargins left="0.7" right="0.7" top="0.75" bottom="0.75" header="0.3" footer="0.3"/>
  <pageSetup scale="91" fitToWidth="0" orientation="portrait" r:id="rId1"/>
  <colBreaks count="1" manualBreakCount="1">
    <brk id="9" max="56" man="1"/>
  </colBreaks>
  <drawing r:id="rId2"/>
  <legacyDrawing r:id="rId3"/>
  <oleObjects>
    <mc:AlternateContent xmlns:mc="http://schemas.openxmlformats.org/markup-compatibility/2006">
      <mc:Choice Requires="x14">
        <oleObject progId="MSPhotoEd.3" shapeId="409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38100</xdr:rowOff>
              </from>
              <to>
                <xdr:col>1</xdr:col>
                <xdr:colOff>542925</xdr:colOff>
                <xdr:row>3</xdr:row>
                <xdr:rowOff>9525</xdr:rowOff>
              </to>
            </anchor>
          </objectPr>
        </oleObject>
      </mc:Choice>
      <mc:Fallback>
        <oleObject progId="MSPhotoEd.3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O59"/>
  <sheetViews>
    <sheetView topLeftCell="B1" zoomScaleNormal="100" zoomScaleSheetLayoutView="100" workbookViewId="0">
      <selection activeCell="G4" sqref="G4"/>
    </sheetView>
  </sheetViews>
  <sheetFormatPr defaultColWidth="12.28515625" defaultRowHeight="12.75" x14ac:dyDescent="0.2"/>
  <cols>
    <col min="1" max="1" width="0" style="1" hidden="1" customWidth="1"/>
    <col min="2" max="2" width="23.140625" style="1" customWidth="1"/>
    <col min="3" max="3" width="12.28515625" style="1" customWidth="1"/>
    <col min="4" max="4" width="9.5703125" style="1" customWidth="1"/>
    <col min="5" max="5" width="11.85546875" style="1" customWidth="1"/>
    <col min="6" max="6" width="10.140625" style="1" customWidth="1"/>
    <col min="7" max="7" width="12.28515625" style="1"/>
    <col min="8" max="8" width="7.140625" style="1" customWidth="1"/>
    <col min="9" max="254" width="12.28515625" style="1"/>
    <col min="255" max="255" width="4.42578125" style="1" customWidth="1"/>
    <col min="256" max="256" width="23.140625" style="1" customWidth="1"/>
    <col min="257" max="261" width="12.28515625" style="1" customWidth="1"/>
    <col min="262" max="262" width="4.42578125" style="1" customWidth="1"/>
    <col min="263" max="510" width="12.28515625" style="1"/>
    <col min="511" max="511" width="4.42578125" style="1" customWidth="1"/>
    <col min="512" max="512" width="23.140625" style="1" customWidth="1"/>
    <col min="513" max="517" width="12.28515625" style="1" customWidth="1"/>
    <col min="518" max="518" width="4.42578125" style="1" customWidth="1"/>
    <col min="519" max="766" width="12.28515625" style="1"/>
    <col min="767" max="767" width="4.42578125" style="1" customWidth="1"/>
    <col min="768" max="768" width="23.140625" style="1" customWidth="1"/>
    <col min="769" max="773" width="12.28515625" style="1" customWidth="1"/>
    <col min="774" max="774" width="4.42578125" style="1" customWidth="1"/>
    <col min="775" max="1022" width="12.28515625" style="1"/>
    <col min="1023" max="1023" width="4.42578125" style="1" customWidth="1"/>
    <col min="1024" max="1024" width="23.140625" style="1" customWidth="1"/>
    <col min="1025" max="1029" width="12.28515625" style="1" customWidth="1"/>
    <col min="1030" max="1030" width="4.42578125" style="1" customWidth="1"/>
    <col min="1031" max="1278" width="12.28515625" style="1"/>
    <col min="1279" max="1279" width="4.42578125" style="1" customWidth="1"/>
    <col min="1280" max="1280" width="23.140625" style="1" customWidth="1"/>
    <col min="1281" max="1285" width="12.28515625" style="1" customWidth="1"/>
    <col min="1286" max="1286" width="4.42578125" style="1" customWidth="1"/>
    <col min="1287" max="1534" width="12.28515625" style="1"/>
    <col min="1535" max="1535" width="4.42578125" style="1" customWidth="1"/>
    <col min="1536" max="1536" width="23.140625" style="1" customWidth="1"/>
    <col min="1537" max="1541" width="12.28515625" style="1" customWidth="1"/>
    <col min="1542" max="1542" width="4.42578125" style="1" customWidth="1"/>
    <col min="1543" max="1790" width="12.28515625" style="1"/>
    <col min="1791" max="1791" width="4.42578125" style="1" customWidth="1"/>
    <col min="1792" max="1792" width="23.140625" style="1" customWidth="1"/>
    <col min="1793" max="1797" width="12.28515625" style="1" customWidth="1"/>
    <col min="1798" max="1798" width="4.42578125" style="1" customWidth="1"/>
    <col min="1799" max="2046" width="12.28515625" style="1"/>
    <col min="2047" max="2047" width="4.42578125" style="1" customWidth="1"/>
    <col min="2048" max="2048" width="23.140625" style="1" customWidth="1"/>
    <col min="2049" max="2053" width="12.28515625" style="1" customWidth="1"/>
    <col min="2054" max="2054" width="4.42578125" style="1" customWidth="1"/>
    <col min="2055" max="2302" width="12.28515625" style="1"/>
    <col min="2303" max="2303" width="4.42578125" style="1" customWidth="1"/>
    <col min="2304" max="2304" width="23.140625" style="1" customWidth="1"/>
    <col min="2305" max="2309" width="12.28515625" style="1" customWidth="1"/>
    <col min="2310" max="2310" width="4.42578125" style="1" customWidth="1"/>
    <col min="2311" max="2558" width="12.28515625" style="1"/>
    <col min="2559" max="2559" width="4.42578125" style="1" customWidth="1"/>
    <col min="2560" max="2560" width="23.140625" style="1" customWidth="1"/>
    <col min="2561" max="2565" width="12.28515625" style="1" customWidth="1"/>
    <col min="2566" max="2566" width="4.42578125" style="1" customWidth="1"/>
    <col min="2567" max="2814" width="12.28515625" style="1"/>
    <col min="2815" max="2815" width="4.42578125" style="1" customWidth="1"/>
    <col min="2816" max="2816" width="23.140625" style="1" customWidth="1"/>
    <col min="2817" max="2821" width="12.28515625" style="1" customWidth="1"/>
    <col min="2822" max="2822" width="4.42578125" style="1" customWidth="1"/>
    <col min="2823" max="3070" width="12.28515625" style="1"/>
    <col min="3071" max="3071" width="4.42578125" style="1" customWidth="1"/>
    <col min="3072" max="3072" width="23.140625" style="1" customWidth="1"/>
    <col min="3073" max="3077" width="12.28515625" style="1" customWidth="1"/>
    <col min="3078" max="3078" width="4.42578125" style="1" customWidth="1"/>
    <col min="3079" max="3326" width="12.28515625" style="1"/>
    <col min="3327" max="3327" width="4.42578125" style="1" customWidth="1"/>
    <col min="3328" max="3328" width="23.140625" style="1" customWidth="1"/>
    <col min="3329" max="3333" width="12.28515625" style="1" customWidth="1"/>
    <col min="3334" max="3334" width="4.42578125" style="1" customWidth="1"/>
    <col min="3335" max="3582" width="12.28515625" style="1"/>
    <col min="3583" max="3583" width="4.42578125" style="1" customWidth="1"/>
    <col min="3584" max="3584" width="23.140625" style="1" customWidth="1"/>
    <col min="3585" max="3589" width="12.28515625" style="1" customWidth="1"/>
    <col min="3590" max="3590" width="4.42578125" style="1" customWidth="1"/>
    <col min="3591" max="3838" width="12.28515625" style="1"/>
    <col min="3839" max="3839" width="4.42578125" style="1" customWidth="1"/>
    <col min="3840" max="3840" width="23.140625" style="1" customWidth="1"/>
    <col min="3841" max="3845" width="12.28515625" style="1" customWidth="1"/>
    <col min="3846" max="3846" width="4.42578125" style="1" customWidth="1"/>
    <col min="3847" max="4094" width="12.28515625" style="1"/>
    <col min="4095" max="4095" width="4.42578125" style="1" customWidth="1"/>
    <col min="4096" max="4096" width="23.140625" style="1" customWidth="1"/>
    <col min="4097" max="4101" width="12.28515625" style="1" customWidth="1"/>
    <col min="4102" max="4102" width="4.42578125" style="1" customWidth="1"/>
    <col min="4103" max="4350" width="12.28515625" style="1"/>
    <col min="4351" max="4351" width="4.42578125" style="1" customWidth="1"/>
    <col min="4352" max="4352" width="23.140625" style="1" customWidth="1"/>
    <col min="4353" max="4357" width="12.28515625" style="1" customWidth="1"/>
    <col min="4358" max="4358" width="4.42578125" style="1" customWidth="1"/>
    <col min="4359" max="4606" width="12.28515625" style="1"/>
    <col min="4607" max="4607" width="4.42578125" style="1" customWidth="1"/>
    <col min="4608" max="4608" width="23.140625" style="1" customWidth="1"/>
    <col min="4609" max="4613" width="12.28515625" style="1" customWidth="1"/>
    <col min="4614" max="4614" width="4.42578125" style="1" customWidth="1"/>
    <col min="4615" max="4862" width="12.28515625" style="1"/>
    <col min="4863" max="4863" width="4.42578125" style="1" customWidth="1"/>
    <col min="4864" max="4864" width="23.140625" style="1" customWidth="1"/>
    <col min="4865" max="4869" width="12.28515625" style="1" customWidth="1"/>
    <col min="4870" max="4870" width="4.42578125" style="1" customWidth="1"/>
    <col min="4871" max="5118" width="12.28515625" style="1"/>
    <col min="5119" max="5119" width="4.42578125" style="1" customWidth="1"/>
    <col min="5120" max="5120" width="23.140625" style="1" customWidth="1"/>
    <col min="5121" max="5125" width="12.28515625" style="1" customWidth="1"/>
    <col min="5126" max="5126" width="4.42578125" style="1" customWidth="1"/>
    <col min="5127" max="5374" width="12.28515625" style="1"/>
    <col min="5375" max="5375" width="4.42578125" style="1" customWidth="1"/>
    <col min="5376" max="5376" width="23.140625" style="1" customWidth="1"/>
    <col min="5377" max="5381" width="12.28515625" style="1" customWidth="1"/>
    <col min="5382" max="5382" width="4.42578125" style="1" customWidth="1"/>
    <col min="5383" max="5630" width="12.28515625" style="1"/>
    <col min="5631" max="5631" width="4.42578125" style="1" customWidth="1"/>
    <col min="5632" max="5632" width="23.140625" style="1" customWidth="1"/>
    <col min="5633" max="5637" width="12.28515625" style="1" customWidth="1"/>
    <col min="5638" max="5638" width="4.42578125" style="1" customWidth="1"/>
    <col min="5639" max="5886" width="12.28515625" style="1"/>
    <col min="5887" max="5887" width="4.42578125" style="1" customWidth="1"/>
    <col min="5888" max="5888" width="23.140625" style="1" customWidth="1"/>
    <col min="5889" max="5893" width="12.28515625" style="1" customWidth="1"/>
    <col min="5894" max="5894" width="4.42578125" style="1" customWidth="1"/>
    <col min="5895" max="6142" width="12.28515625" style="1"/>
    <col min="6143" max="6143" width="4.42578125" style="1" customWidth="1"/>
    <col min="6144" max="6144" width="23.140625" style="1" customWidth="1"/>
    <col min="6145" max="6149" width="12.28515625" style="1" customWidth="1"/>
    <col min="6150" max="6150" width="4.42578125" style="1" customWidth="1"/>
    <col min="6151" max="6398" width="12.28515625" style="1"/>
    <col min="6399" max="6399" width="4.42578125" style="1" customWidth="1"/>
    <col min="6400" max="6400" width="23.140625" style="1" customWidth="1"/>
    <col min="6401" max="6405" width="12.28515625" style="1" customWidth="1"/>
    <col min="6406" max="6406" width="4.42578125" style="1" customWidth="1"/>
    <col min="6407" max="6654" width="12.28515625" style="1"/>
    <col min="6655" max="6655" width="4.42578125" style="1" customWidth="1"/>
    <col min="6656" max="6656" width="23.140625" style="1" customWidth="1"/>
    <col min="6657" max="6661" width="12.28515625" style="1" customWidth="1"/>
    <col min="6662" max="6662" width="4.42578125" style="1" customWidth="1"/>
    <col min="6663" max="6910" width="12.28515625" style="1"/>
    <col min="6911" max="6911" width="4.42578125" style="1" customWidth="1"/>
    <col min="6912" max="6912" width="23.140625" style="1" customWidth="1"/>
    <col min="6913" max="6917" width="12.28515625" style="1" customWidth="1"/>
    <col min="6918" max="6918" width="4.42578125" style="1" customWidth="1"/>
    <col min="6919" max="7166" width="12.28515625" style="1"/>
    <col min="7167" max="7167" width="4.42578125" style="1" customWidth="1"/>
    <col min="7168" max="7168" width="23.140625" style="1" customWidth="1"/>
    <col min="7169" max="7173" width="12.28515625" style="1" customWidth="1"/>
    <col min="7174" max="7174" width="4.42578125" style="1" customWidth="1"/>
    <col min="7175" max="7422" width="12.28515625" style="1"/>
    <col min="7423" max="7423" width="4.42578125" style="1" customWidth="1"/>
    <col min="7424" max="7424" width="23.140625" style="1" customWidth="1"/>
    <col min="7425" max="7429" width="12.28515625" style="1" customWidth="1"/>
    <col min="7430" max="7430" width="4.42578125" style="1" customWidth="1"/>
    <col min="7431" max="7678" width="12.28515625" style="1"/>
    <col min="7679" max="7679" width="4.42578125" style="1" customWidth="1"/>
    <col min="7680" max="7680" width="23.140625" style="1" customWidth="1"/>
    <col min="7681" max="7685" width="12.28515625" style="1" customWidth="1"/>
    <col min="7686" max="7686" width="4.42578125" style="1" customWidth="1"/>
    <col min="7687" max="7934" width="12.28515625" style="1"/>
    <col min="7935" max="7935" width="4.42578125" style="1" customWidth="1"/>
    <col min="7936" max="7936" width="23.140625" style="1" customWidth="1"/>
    <col min="7937" max="7941" width="12.28515625" style="1" customWidth="1"/>
    <col min="7942" max="7942" width="4.42578125" style="1" customWidth="1"/>
    <col min="7943" max="8190" width="12.28515625" style="1"/>
    <col min="8191" max="8191" width="4.42578125" style="1" customWidth="1"/>
    <col min="8192" max="8192" width="23.140625" style="1" customWidth="1"/>
    <col min="8193" max="8197" width="12.28515625" style="1" customWidth="1"/>
    <col min="8198" max="8198" width="4.42578125" style="1" customWidth="1"/>
    <col min="8199" max="8446" width="12.28515625" style="1"/>
    <col min="8447" max="8447" width="4.42578125" style="1" customWidth="1"/>
    <col min="8448" max="8448" width="23.140625" style="1" customWidth="1"/>
    <col min="8449" max="8453" width="12.28515625" style="1" customWidth="1"/>
    <col min="8454" max="8454" width="4.42578125" style="1" customWidth="1"/>
    <col min="8455" max="8702" width="12.28515625" style="1"/>
    <col min="8703" max="8703" width="4.42578125" style="1" customWidth="1"/>
    <col min="8704" max="8704" width="23.140625" style="1" customWidth="1"/>
    <col min="8705" max="8709" width="12.28515625" style="1" customWidth="1"/>
    <col min="8710" max="8710" width="4.42578125" style="1" customWidth="1"/>
    <col min="8711" max="8958" width="12.28515625" style="1"/>
    <col min="8959" max="8959" width="4.42578125" style="1" customWidth="1"/>
    <col min="8960" max="8960" width="23.140625" style="1" customWidth="1"/>
    <col min="8961" max="8965" width="12.28515625" style="1" customWidth="1"/>
    <col min="8966" max="8966" width="4.42578125" style="1" customWidth="1"/>
    <col min="8967" max="9214" width="12.28515625" style="1"/>
    <col min="9215" max="9215" width="4.42578125" style="1" customWidth="1"/>
    <col min="9216" max="9216" width="23.140625" style="1" customWidth="1"/>
    <col min="9217" max="9221" width="12.28515625" style="1" customWidth="1"/>
    <col min="9222" max="9222" width="4.42578125" style="1" customWidth="1"/>
    <col min="9223" max="9470" width="12.28515625" style="1"/>
    <col min="9471" max="9471" width="4.42578125" style="1" customWidth="1"/>
    <col min="9472" max="9472" width="23.140625" style="1" customWidth="1"/>
    <col min="9473" max="9477" width="12.28515625" style="1" customWidth="1"/>
    <col min="9478" max="9478" width="4.42578125" style="1" customWidth="1"/>
    <col min="9479" max="9726" width="12.28515625" style="1"/>
    <col min="9727" max="9727" width="4.42578125" style="1" customWidth="1"/>
    <col min="9728" max="9728" width="23.140625" style="1" customWidth="1"/>
    <col min="9729" max="9733" width="12.28515625" style="1" customWidth="1"/>
    <col min="9734" max="9734" width="4.42578125" style="1" customWidth="1"/>
    <col min="9735" max="9982" width="12.28515625" style="1"/>
    <col min="9983" max="9983" width="4.42578125" style="1" customWidth="1"/>
    <col min="9984" max="9984" width="23.140625" style="1" customWidth="1"/>
    <col min="9985" max="9989" width="12.28515625" style="1" customWidth="1"/>
    <col min="9990" max="9990" width="4.42578125" style="1" customWidth="1"/>
    <col min="9991" max="10238" width="12.28515625" style="1"/>
    <col min="10239" max="10239" width="4.42578125" style="1" customWidth="1"/>
    <col min="10240" max="10240" width="23.140625" style="1" customWidth="1"/>
    <col min="10241" max="10245" width="12.28515625" style="1" customWidth="1"/>
    <col min="10246" max="10246" width="4.42578125" style="1" customWidth="1"/>
    <col min="10247" max="10494" width="12.28515625" style="1"/>
    <col min="10495" max="10495" width="4.42578125" style="1" customWidth="1"/>
    <col min="10496" max="10496" width="23.140625" style="1" customWidth="1"/>
    <col min="10497" max="10501" width="12.28515625" style="1" customWidth="1"/>
    <col min="10502" max="10502" width="4.42578125" style="1" customWidth="1"/>
    <col min="10503" max="10750" width="12.28515625" style="1"/>
    <col min="10751" max="10751" width="4.42578125" style="1" customWidth="1"/>
    <col min="10752" max="10752" width="23.140625" style="1" customWidth="1"/>
    <col min="10753" max="10757" width="12.28515625" style="1" customWidth="1"/>
    <col min="10758" max="10758" width="4.42578125" style="1" customWidth="1"/>
    <col min="10759" max="11006" width="12.28515625" style="1"/>
    <col min="11007" max="11007" width="4.42578125" style="1" customWidth="1"/>
    <col min="11008" max="11008" width="23.140625" style="1" customWidth="1"/>
    <col min="11009" max="11013" width="12.28515625" style="1" customWidth="1"/>
    <col min="11014" max="11014" width="4.42578125" style="1" customWidth="1"/>
    <col min="11015" max="11262" width="12.28515625" style="1"/>
    <col min="11263" max="11263" width="4.42578125" style="1" customWidth="1"/>
    <col min="11264" max="11264" width="23.140625" style="1" customWidth="1"/>
    <col min="11265" max="11269" width="12.28515625" style="1" customWidth="1"/>
    <col min="11270" max="11270" width="4.42578125" style="1" customWidth="1"/>
    <col min="11271" max="11518" width="12.28515625" style="1"/>
    <col min="11519" max="11519" width="4.42578125" style="1" customWidth="1"/>
    <col min="11520" max="11520" width="23.140625" style="1" customWidth="1"/>
    <col min="11521" max="11525" width="12.28515625" style="1" customWidth="1"/>
    <col min="11526" max="11526" width="4.42578125" style="1" customWidth="1"/>
    <col min="11527" max="11774" width="12.28515625" style="1"/>
    <col min="11775" max="11775" width="4.42578125" style="1" customWidth="1"/>
    <col min="11776" max="11776" width="23.140625" style="1" customWidth="1"/>
    <col min="11777" max="11781" width="12.28515625" style="1" customWidth="1"/>
    <col min="11782" max="11782" width="4.42578125" style="1" customWidth="1"/>
    <col min="11783" max="12030" width="12.28515625" style="1"/>
    <col min="12031" max="12031" width="4.42578125" style="1" customWidth="1"/>
    <col min="12032" max="12032" width="23.140625" style="1" customWidth="1"/>
    <col min="12033" max="12037" width="12.28515625" style="1" customWidth="1"/>
    <col min="12038" max="12038" width="4.42578125" style="1" customWidth="1"/>
    <col min="12039" max="12286" width="12.28515625" style="1"/>
    <col min="12287" max="12287" width="4.42578125" style="1" customWidth="1"/>
    <col min="12288" max="12288" width="23.140625" style="1" customWidth="1"/>
    <col min="12289" max="12293" width="12.28515625" style="1" customWidth="1"/>
    <col min="12294" max="12294" width="4.42578125" style="1" customWidth="1"/>
    <col min="12295" max="12542" width="12.28515625" style="1"/>
    <col min="12543" max="12543" width="4.42578125" style="1" customWidth="1"/>
    <col min="12544" max="12544" width="23.140625" style="1" customWidth="1"/>
    <col min="12545" max="12549" width="12.28515625" style="1" customWidth="1"/>
    <col min="12550" max="12550" width="4.42578125" style="1" customWidth="1"/>
    <col min="12551" max="12798" width="12.28515625" style="1"/>
    <col min="12799" max="12799" width="4.42578125" style="1" customWidth="1"/>
    <col min="12800" max="12800" width="23.140625" style="1" customWidth="1"/>
    <col min="12801" max="12805" width="12.28515625" style="1" customWidth="1"/>
    <col min="12806" max="12806" width="4.42578125" style="1" customWidth="1"/>
    <col min="12807" max="13054" width="12.28515625" style="1"/>
    <col min="13055" max="13055" width="4.42578125" style="1" customWidth="1"/>
    <col min="13056" max="13056" width="23.140625" style="1" customWidth="1"/>
    <col min="13057" max="13061" width="12.28515625" style="1" customWidth="1"/>
    <col min="13062" max="13062" width="4.42578125" style="1" customWidth="1"/>
    <col min="13063" max="13310" width="12.28515625" style="1"/>
    <col min="13311" max="13311" width="4.42578125" style="1" customWidth="1"/>
    <col min="13312" max="13312" width="23.140625" style="1" customWidth="1"/>
    <col min="13313" max="13317" width="12.28515625" style="1" customWidth="1"/>
    <col min="13318" max="13318" width="4.42578125" style="1" customWidth="1"/>
    <col min="13319" max="13566" width="12.28515625" style="1"/>
    <col min="13567" max="13567" width="4.42578125" style="1" customWidth="1"/>
    <col min="13568" max="13568" width="23.140625" style="1" customWidth="1"/>
    <col min="13569" max="13573" width="12.28515625" style="1" customWidth="1"/>
    <col min="13574" max="13574" width="4.42578125" style="1" customWidth="1"/>
    <col min="13575" max="13822" width="12.28515625" style="1"/>
    <col min="13823" max="13823" width="4.42578125" style="1" customWidth="1"/>
    <col min="13824" max="13824" width="23.140625" style="1" customWidth="1"/>
    <col min="13825" max="13829" width="12.28515625" style="1" customWidth="1"/>
    <col min="13830" max="13830" width="4.42578125" style="1" customWidth="1"/>
    <col min="13831" max="14078" width="12.28515625" style="1"/>
    <col min="14079" max="14079" width="4.42578125" style="1" customWidth="1"/>
    <col min="14080" max="14080" width="23.140625" style="1" customWidth="1"/>
    <col min="14081" max="14085" width="12.28515625" style="1" customWidth="1"/>
    <col min="14086" max="14086" width="4.42578125" style="1" customWidth="1"/>
    <col min="14087" max="14334" width="12.28515625" style="1"/>
    <col min="14335" max="14335" width="4.42578125" style="1" customWidth="1"/>
    <col min="14336" max="14336" width="23.140625" style="1" customWidth="1"/>
    <col min="14337" max="14341" width="12.28515625" style="1" customWidth="1"/>
    <col min="14342" max="14342" width="4.42578125" style="1" customWidth="1"/>
    <col min="14343" max="14590" width="12.28515625" style="1"/>
    <col min="14591" max="14591" width="4.42578125" style="1" customWidth="1"/>
    <col min="14592" max="14592" width="23.140625" style="1" customWidth="1"/>
    <col min="14593" max="14597" width="12.28515625" style="1" customWidth="1"/>
    <col min="14598" max="14598" width="4.42578125" style="1" customWidth="1"/>
    <col min="14599" max="14846" width="12.28515625" style="1"/>
    <col min="14847" max="14847" width="4.42578125" style="1" customWidth="1"/>
    <col min="14848" max="14848" width="23.140625" style="1" customWidth="1"/>
    <col min="14849" max="14853" width="12.28515625" style="1" customWidth="1"/>
    <col min="14854" max="14854" width="4.42578125" style="1" customWidth="1"/>
    <col min="14855" max="15102" width="12.28515625" style="1"/>
    <col min="15103" max="15103" width="4.42578125" style="1" customWidth="1"/>
    <col min="15104" max="15104" width="23.140625" style="1" customWidth="1"/>
    <col min="15105" max="15109" width="12.28515625" style="1" customWidth="1"/>
    <col min="15110" max="15110" width="4.42578125" style="1" customWidth="1"/>
    <col min="15111" max="15358" width="12.28515625" style="1"/>
    <col min="15359" max="15359" width="4.42578125" style="1" customWidth="1"/>
    <col min="15360" max="15360" width="23.140625" style="1" customWidth="1"/>
    <col min="15361" max="15365" width="12.28515625" style="1" customWidth="1"/>
    <col min="15366" max="15366" width="4.42578125" style="1" customWidth="1"/>
    <col min="15367" max="15614" width="12.28515625" style="1"/>
    <col min="15615" max="15615" width="4.42578125" style="1" customWidth="1"/>
    <col min="15616" max="15616" width="23.140625" style="1" customWidth="1"/>
    <col min="15617" max="15621" width="12.28515625" style="1" customWidth="1"/>
    <col min="15622" max="15622" width="4.42578125" style="1" customWidth="1"/>
    <col min="15623" max="15870" width="12.28515625" style="1"/>
    <col min="15871" max="15871" width="4.42578125" style="1" customWidth="1"/>
    <col min="15872" max="15872" width="23.140625" style="1" customWidth="1"/>
    <col min="15873" max="15877" width="12.28515625" style="1" customWidth="1"/>
    <col min="15878" max="15878" width="4.42578125" style="1" customWidth="1"/>
    <col min="15879" max="16126" width="12.28515625" style="1"/>
    <col min="16127" max="16127" width="4.42578125" style="1" customWidth="1"/>
    <col min="16128" max="16128" width="23.140625" style="1" customWidth="1"/>
    <col min="16129" max="16133" width="12.28515625" style="1" customWidth="1"/>
    <col min="16134" max="16134" width="4.42578125" style="1" customWidth="1"/>
    <col min="16135" max="16384" width="12.28515625" style="1"/>
  </cols>
  <sheetData>
    <row r="1" spans="2:41" x14ac:dyDescent="0.2"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</row>
    <row r="2" spans="2:41" x14ac:dyDescent="0.2">
      <c r="G2" s="4" t="s">
        <v>36</v>
      </c>
    </row>
    <row r="6" spans="2:41" ht="12.75" customHeight="1" x14ac:dyDescent="0.2">
      <c r="B6" s="5" t="s">
        <v>16</v>
      </c>
      <c r="C6" s="6" t="s">
        <v>37</v>
      </c>
      <c r="D6" s="6"/>
      <c r="E6" s="6"/>
      <c r="F6" s="6"/>
    </row>
    <row r="7" spans="2:41" ht="15.75" customHeight="1" x14ac:dyDescent="0.2">
      <c r="B7" s="5"/>
      <c r="C7" s="6"/>
      <c r="D7" s="6"/>
      <c r="E7" s="6"/>
      <c r="F7" s="6"/>
    </row>
    <row r="8" spans="2:41" ht="12.75" customHeight="1" x14ac:dyDescent="0.2">
      <c r="B8" s="8"/>
      <c r="C8" s="9"/>
      <c r="D8" s="9"/>
      <c r="E8" s="9"/>
    </row>
    <row r="9" spans="2:41" x14ac:dyDescent="0.2">
      <c r="B9" s="11" t="s">
        <v>0</v>
      </c>
      <c r="C9" s="12">
        <v>2009</v>
      </c>
      <c r="D9" s="12">
        <v>2010</v>
      </c>
      <c r="E9" s="13">
        <v>2011</v>
      </c>
      <c r="F9" s="13">
        <v>2012</v>
      </c>
      <c r="G9" s="13">
        <v>2013</v>
      </c>
    </row>
    <row r="10" spans="2:41" x14ac:dyDescent="0.2">
      <c r="B10" s="14"/>
      <c r="C10" s="15"/>
      <c r="D10" s="15"/>
    </row>
    <row r="11" spans="2:41" x14ac:dyDescent="0.2">
      <c r="B11" s="16" t="s">
        <v>1</v>
      </c>
      <c r="C11" s="17">
        <v>1145</v>
      </c>
      <c r="D11" s="17">
        <v>990</v>
      </c>
      <c r="E11" s="17">
        <v>823</v>
      </c>
      <c r="F11" s="17">
        <f>SUM(F13:F19)</f>
        <v>737</v>
      </c>
      <c r="G11" s="17">
        <v>645</v>
      </c>
    </row>
    <row r="13" spans="2:41" x14ac:dyDescent="0.2">
      <c r="B13" s="1" t="s">
        <v>31</v>
      </c>
      <c r="C13" s="18">
        <v>532</v>
      </c>
      <c r="D13" s="18">
        <v>390</v>
      </c>
      <c r="E13" s="18">
        <v>348</v>
      </c>
      <c r="F13" s="18">
        <v>347</v>
      </c>
      <c r="G13" s="18">
        <v>290</v>
      </c>
    </row>
    <row r="14" spans="2:41" x14ac:dyDescent="0.2">
      <c r="B14" s="19" t="s">
        <v>2</v>
      </c>
      <c r="C14" s="18">
        <v>171</v>
      </c>
      <c r="D14" s="18">
        <v>114</v>
      </c>
      <c r="E14" s="18">
        <v>77</v>
      </c>
      <c r="F14" s="18">
        <v>54</v>
      </c>
      <c r="G14" s="18">
        <v>46</v>
      </c>
    </row>
    <row r="15" spans="2:41" x14ac:dyDescent="0.2">
      <c r="B15" s="1" t="s">
        <v>3</v>
      </c>
      <c r="C15" s="18">
        <v>116</v>
      </c>
      <c r="D15" s="18">
        <v>120</v>
      </c>
      <c r="E15" s="18">
        <v>112</v>
      </c>
      <c r="F15" s="18">
        <v>100</v>
      </c>
      <c r="G15" s="18">
        <v>116</v>
      </c>
      <c r="J15" s="18"/>
      <c r="K15" s="18"/>
    </row>
    <row r="16" spans="2:41" x14ac:dyDescent="0.2">
      <c r="B16" s="1" t="s">
        <v>4</v>
      </c>
      <c r="C16" s="18">
        <v>7</v>
      </c>
      <c r="D16" s="18">
        <v>7</v>
      </c>
      <c r="E16" s="18">
        <v>1</v>
      </c>
      <c r="F16" s="18">
        <v>4</v>
      </c>
      <c r="G16" s="18">
        <v>3</v>
      </c>
      <c r="J16" s="18"/>
      <c r="K16" s="18"/>
    </row>
    <row r="17" spans="2:11" x14ac:dyDescent="0.2">
      <c r="B17" s="20" t="s">
        <v>5</v>
      </c>
      <c r="C17" s="21">
        <v>0</v>
      </c>
      <c r="D17" s="21">
        <v>0</v>
      </c>
      <c r="E17" s="18">
        <v>0</v>
      </c>
      <c r="F17" s="18">
        <v>1</v>
      </c>
      <c r="G17" s="18">
        <v>0</v>
      </c>
      <c r="I17" s="4"/>
      <c r="J17" s="4"/>
      <c r="K17" s="4"/>
    </row>
    <row r="18" spans="2:11" x14ac:dyDescent="0.2">
      <c r="B18" s="10" t="s">
        <v>6</v>
      </c>
      <c r="C18" s="22">
        <v>16</v>
      </c>
      <c r="D18" s="22">
        <v>12</v>
      </c>
      <c r="E18" s="22">
        <v>15</v>
      </c>
      <c r="F18" s="22">
        <v>17</v>
      </c>
      <c r="G18" s="22">
        <v>3</v>
      </c>
      <c r="J18" s="18"/>
      <c r="K18" s="18"/>
    </row>
    <row r="19" spans="2:11" x14ac:dyDescent="0.2">
      <c r="B19" s="23" t="s">
        <v>7</v>
      </c>
      <c r="C19" s="24">
        <v>303</v>
      </c>
      <c r="D19" s="24">
        <v>347</v>
      </c>
      <c r="E19" s="24">
        <v>270</v>
      </c>
      <c r="F19" s="24">
        <v>214</v>
      </c>
      <c r="G19" s="24">
        <v>187</v>
      </c>
      <c r="J19" s="18"/>
      <c r="K19" s="18"/>
    </row>
    <row r="20" spans="2:11" s="10" customFormat="1" x14ac:dyDescent="0.2">
      <c r="B20" s="7"/>
      <c r="C20" s="25"/>
      <c r="D20" s="25"/>
      <c r="E20" s="1"/>
      <c r="F20" s="1"/>
      <c r="J20" s="22"/>
      <c r="K20" s="22"/>
    </row>
    <row r="21" spans="2:11" x14ac:dyDescent="0.2">
      <c r="J21" s="18"/>
      <c r="K21" s="18"/>
    </row>
    <row r="22" spans="2:11" ht="12.75" customHeight="1" x14ac:dyDescent="0.2">
      <c r="B22" s="5" t="s">
        <v>17</v>
      </c>
      <c r="C22" s="26" t="s">
        <v>38</v>
      </c>
      <c r="D22" s="26"/>
      <c r="E22" s="26"/>
      <c r="F22" s="26"/>
      <c r="J22" s="18"/>
      <c r="K22" s="18"/>
    </row>
    <row r="23" spans="2:11" x14ac:dyDescent="0.2">
      <c r="B23" s="5"/>
      <c r="C23" s="26"/>
      <c r="D23" s="26"/>
      <c r="E23" s="26"/>
      <c r="F23" s="26"/>
      <c r="J23" s="18"/>
      <c r="K23" s="18"/>
    </row>
    <row r="24" spans="2:11" x14ac:dyDescent="0.2">
      <c r="G24" s="27" t="s">
        <v>30</v>
      </c>
      <c r="J24" s="18"/>
      <c r="K24" s="28"/>
    </row>
    <row r="25" spans="2:11" x14ac:dyDescent="0.2">
      <c r="B25" s="11" t="s">
        <v>0</v>
      </c>
      <c r="C25" s="12">
        <f>C9</f>
        <v>2009</v>
      </c>
      <c r="D25" s="12">
        <f>D9</f>
        <v>2010</v>
      </c>
      <c r="E25" s="13">
        <v>2011</v>
      </c>
      <c r="F25" s="13">
        <v>2012</v>
      </c>
      <c r="G25" s="13">
        <v>2013</v>
      </c>
      <c r="J25" s="18"/>
      <c r="K25" s="28"/>
    </row>
    <row r="26" spans="2:11" ht="12.75" customHeight="1" x14ac:dyDescent="0.2">
      <c r="B26" s="14"/>
      <c r="C26" s="15"/>
      <c r="D26" s="15"/>
      <c r="J26" s="18"/>
      <c r="K26" s="29"/>
    </row>
    <row r="27" spans="2:11" ht="13.5" customHeight="1" x14ac:dyDescent="0.2">
      <c r="B27" s="7" t="s">
        <v>1</v>
      </c>
      <c r="C27" s="35">
        <f>SUM(C29:C35)</f>
        <v>355</v>
      </c>
      <c r="D27" s="35">
        <f>SUM(D29:D35)</f>
        <v>205.69999999999996</v>
      </c>
      <c r="E27" s="35">
        <f>SUM(E29:E35)</f>
        <v>183.10000000000002</v>
      </c>
      <c r="F27" s="35">
        <f>SUM(F29:F35)</f>
        <v>156.39999999999998</v>
      </c>
      <c r="G27" s="35">
        <v>181.5</v>
      </c>
    </row>
    <row r="28" spans="2:11" x14ac:dyDescent="0.2">
      <c r="C28" s="55"/>
      <c r="D28" s="55"/>
      <c r="E28" s="55"/>
    </row>
    <row r="29" spans="2:11" x14ac:dyDescent="0.2">
      <c r="B29" s="1" t="s">
        <v>31</v>
      </c>
      <c r="C29" s="37">
        <v>146.4</v>
      </c>
      <c r="D29" s="37">
        <v>93.1</v>
      </c>
      <c r="E29" s="37">
        <v>87.9</v>
      </c>
      <c r="F29" s="37">
        <v>103</v>
      </c>
      <c r="G29" s="37">
        <v>86.2</v>
      </c>
    </row>
    <row r="30" spans="2:11" x14ac:dyDescent="0.2">
      <c r="B30" s="1" t="s">
        <v>9</v>
      </c>
      <c r="C30" s="37">
        <v>92.8</v>
      </c>
      <c r="D30" s="37">
        <v>49.5</v>
      </c>
      <c r="E30" s="37">
        <v>37.4</v>
      </c>
      <c r="F30" s="37">
        <v>15.4</v>
      </c>
      <c r="G30" s="37">
        <v>26.9</v>
      </c>
    </row>
    <row r="31" spans="2:11" x14ac:dyDescent="0.2">
      <c r="B31" s="1" t="s">
        <v>3</v>
      </c>
      <c r="C31" s="37">
        <v>49.5</v>
      </c>
      <c r="D31" s="37">
        <v>45.3</v>
      </c>
      <c r="E31" s="37">
        <v>39.5</v>
      </c>
      <c r="F31" s="37">
        <v>15.1</v>
      </c>
      <c r="G31" s="37">
        <v>44.3</v>
      </c>
    </row>
    <row r="32" spans="2:11" x14ac:dyDescent="0.2">
      <c r="B32" s="1" t="s">
        <v>4</v>
      </c>
      <c r="C32" s="37">
        <v>2.5</v>
      </c>
      <c r="D32" s="37">
        <v>3.2</v>
      </c>
      <c r="E32" s="37">
        <v>0.5</v>
      </c>
      <c r="F32" s="37">
        <v>1.2</v>
      </c>
      <c r="G32" s="37">
        <v>3.6</v>
      </c>
    </row>
    <row r="33" spans="2:15" x14ac:dyDescent="0.2">
      <c r="B33" s="1" t="s">
        <v>5</v>
      </c>
      <c r="C33" s="56">
        <v>0</v>
      </c>
      <c r="D33" s="56">
        <v>0</v>
      </c>
      <c r="E33" s="57"/>
      <c r="F33" s="58">
        <v>10</v>
      </c>
      <c r="G33" s="58">
        <v>0</v>
      </c>
    </row>
    <row r="34" spans="2:15" x14ac:dyDescent="0.2">
      <c r="B34" s="1" t="s">
        <v>6</v>
      </c>
      <c r="C34" s="37">
        <v>28.8</v>
      </c>
      <c r="D34" s="37">
        <v>2</v>
      </c>
      <c r="E34" s="37">
        <v>6.9</v>
      </c>
      <c r="F34" s="37">
        <v>3</v>
      </c>
      <c r="G34" s="37">
        <v>0.4</v>
      </c>
    </row>
    <row r="35" spans="2:15" x14ac:dyDescent="0.2">
      <c r="B35" s="23" t="s">
        <v>7</v>
      </c>
      <c r="C35" s="59">
        <v>35</v>
      </c>
      <c r="D35" s="59">
        <v>12.6</v>
      </c>
      <c r="E35" s="59">
        <v>10.9</v>
      </c>
      <c r="F35" s="59">
        <v>8.6999999999999993</v>
      </c>
      <c r="G35" s="59">
        <v>20.100000000000001</v>
      </c>
    </row>
    <row r="37" spans="2:15" x14ac:dyDescent="0.2">
      <c r="B37" s="19" t="s">
        <v>10</v>
      </c>
      <c r="F37" s="33"/>
    </row>
    <row r="38" spans="2:15" x14ac:dyDescent="0.2">
      <c r="F38" s="33"/>
    </row>
    <row r="39" spans="2:15" x14ac:dyDescent="0.2">
      <c r="C39" s="55"/>
      <c r="D39" s="55"/>
      <c r="E39" s="55"/>
      <c r="F39" s="33"/>
    </row>
    <row r="40" spans="2:15" x14ac:dyDescent="0.2">
      <c r="F40" s="33"/>
    </row>
    <row r="42" spans="2:15" x14ac:dyDescent="0.2">
      <c r="F42" s="18"/>
      <c r="G42" s="33"/>
      <c r="H42" s="33"/>
      <c r="L42" s="33"/>
      <c r="M42" s="33"/>
      <c r="N42" s="33"/>
      <c r="O42" s="10"/>
    </row>
    <row r="43" spans="2:15" x14ac:dyDescent="0.2">
      <c r="F43" s="18"/>
    </row>
    <row r="44" spans="2:15" x14ac:dyDescent="0.2">
      <c r="F44" s="18"/>
      <c r="G44" s="18"/>
      <c r="H44" s="18"/>
      <c r="L44" s="18"/>
      <c r="M44" s="18"/>
      <c r="N44" s="18"/>
    </row>
    <row r="45" spans="2:15" x14ac:dyDescent="0.2">
      <c r="F45" s="18"/>
      <c r="G45" s="18"/>
      <c r="H45" s="18"/>
      <c r="L45" s="18"/>
      <c r="M45" s="18"/>
      <c r="N45" s="18"/>
    </row>
    <row r="46" spans="2:15" x14ac:dyDescent="0.2">
      <c r="F46" s="18"/>
      <c r="G46" s="18"/>
      <c r="H46" s="18"/>
      <c r="L46" s="18"/>
      <c r="M46" s="18"/>
      <c r="N46" s="18"/>
    </row>
    <row r="47" spans="2:15" x14ac:dyDescent="0.2">
      <c r="F47" s="18"/>
      <c r="G47" s="18"/>
      <c r="H47" s="18"/>
      <c r="L47" s="18"/>
      <c r="M47" s="18"/>
      <c r="N47" s="18"/>
    </row>
    <row r="48" spans="2:15" x14ac:dyDescent="0.2">
      <c r="F48" s="18"/>
      <c r="G48" s="18"/>
      <c r="H48" s="18"/>
      <c r="I48" s="18"/>
      <c r="J48" s="18"/>
      <c r="K48" s="18"/>
      <c r="L48" s="18"/>
      <c r="M48" s="18"/>
      <c r="N48" s="18"/>
    </row>
    <row r="49" spans="2:14" x14ac:dyDescent="0.2">
      <c r="F49" s="18"/>
      <c r="G49" s="18"/>
      <c r="H49" s="18"/>
      <c r="I49" s="18"/>
      <c r="J49" s="18"/>
      <c r="K49" s="18"/>
      <c r="L49" s="18"/>
      <c r="M49" s="18"/>
      <c r="N49" s="18"/>
    </row>
    <row r="50" spans="2:14" x14ac:dyDescent="0.2">
      <c r="B50" s="19"/>
      <c r="F50" s="18"/>
      <c r="G50" s="18"/>
      <c r="H50" s="18"/>
      <c r="I50" s="18"/>
      <c r="J50" s="18"/>
      <c r="K50" s="18"/>
      <c r="L50" s="18"/>
      <c r="M50" s="18"/>
      <c r="N50" s="18"/>
    </row>
    <row r="51" spans="2:14" x14ac:dyDescent="0.2">
      <c r="F51" s="35"/>
      <c r="G51" s="35"/>
      <c r="H51" s="35"/>
      <c r="I51" s="35"/>
      <c r="J51" s="35"/>
      <c r="K51" s="35"/>
      <c r="L51" s="35"/>
      <c r="M51" s="35"/>
    </row>
    <row r="52" spans="2:14" x14ac:dyDescent="0.2">
      <c r="B52" s="36"/>
      <c r="F52" s="31"/>
      <c r="G52" s="37"/>
      <c r="I52" s="18"/>
      <c r="J52" s="18"/>
      <c r="K52" s="18"/>
      <c r="L52" s="18"/>
      <c r="M52" s="38"/>
    </row>
    <row r="53" spans="2:14" ht="15" x14ac:dyDescent="0.25">
      <c r="B53" s="54"/>
      <c r="C53" s="54"/>
      <c r="D53" s="54"/>
      <c r="E53" s="54"/>
      <c r="F53" s="54"/>
      <c r="G53" s="37"/>
      <c r="I53" s="18"/>
      <c r="J53" s="18"/>
      <c r="K53" s="18"/>
      <c r="L53" s="18"/>
      <c r="M53" s="38"/>
    </row>
    <row r="54" spans="2:14" ht="9" customHeight="1" x14ac:dyDescent="0.2">
      <c r="B54" s="39"/>
      <c r="F54" s="31"/>
      <c r="G54" s="37"/>
      <c r="I54" s="18"/>
      <c r="J54" s="18"/>
      <c r="K54" s="18"/>
      <c r="L54" s="18"/>
      <c r="M54" s="38"/>
    </row>
    <row r="55" spans="2:14" x14ac:dyDescent="0.2">
      <c r="F55" s="31"/>
      <c r="G55" s="37"/>
      <c r="I55" s="18"/>
      <c r="J55" s="18"/>
      <c r="K55" s="18"/>
      <c r="L55" s="18"/>
      <c r="M55" s="38"/>
    </row>
    <row r="56" spans="2:14" x14ac:dyDescent="0.2">
      <c r="F56" s="31"/>
      <c r="G56" s="37"/>
      <c r="I56" s="18"/>
      <c r="J56" s="18"/>
      <c r="K56" s="18"/>
      <c r="L56" s="18"/>
      <c r="M56" s="38"/>
    </row>
    <row r="57" spans="2:14" x14ac:dyDescent="0.2">
      <c r="F57" s="31"/>
      <c r="G57" s="37"/>
      <c r="I57" s="18"/>
      <c r="J57" s="18"/>
      <c r="K57" s="18"/>
      <c r="L57" s="18"/>
      <c r="M57" s="38"/>
    </row>
    <row r="58" spans="2:14" x14ac:dyDescent="0.2">
      <c r="F58" s="31"/>
      <c r="G58" s="37"/>
      <c r="I58" s="40"/>
      <c r="J58" s="18"/>
      <c r="K58" s="18"/>
      <c r="L58" s="18"/>
      <c r="M58" s="38"/>
    </row>
    <row r="59" spans="2:14" x14ac:dyDescent="0.2">
      <c r="L59" s="18"/>
    </row>
  </sheetData>
  <mergeCells count="4">
    <mergeCell ref="B6:B7"/>
    <mergeCell ref="B22:B23"/>
    <mergeCell ref="C6:F7"/>
    <mergeCell ref="C22:F23"/>
  </mergeCells>
  <pageMargins left="0.7" right="0.7" top="0.75" bottom="0.75" header="0.3" footer="0.3"/>
  <pageSetup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1</xdr:col>
                <xdr:colOff>28575</xdr:colOff>
                <xdr:row>0</xdr:row>
                <xdr:rowOff>38100</xdr:rowOff>
              </from>
              <to>
                <xdr:col>1</xdr:col>
                <xdr:colOff>714375</xdr:colOff>
                <xdr:row>3</xdr:row>
                <xdr:rowOff>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1"/>
  <sheetViews>
    <sheetView showWhiteSpace="0" zoomScaleNormal="100" zoomScaleSheetLayoutView="100" workbookViewId="0">
      <selection activeCell="F4" sqref="F4"/>
    </sheetView>
  </sheetViews>
  <sheetFormatPr defaultColWidth="12.28515625" defaultRowHeight="12.75" x14ac:dyDescent="0.2"/>
  <cols>
    <col min="1" max="1" width="23.140625" style="1" customWidth="1"/>
    <col min="2" max="2" width="12.7109375" style="1" customWidth="1"/>
    <col min="3" max="3" width="12.42578125" style="1" customWidth="1"/>
    <col min="4" max="5" width="11.5703125" style="1" customWidth="1"/>
    <col min="6" max="6" width="10.28515625" style="1" customWidth="1"/>
    <col min="7" max="7" width="6.85546875" style="1" customWidth="1"/>
    <col min="8" max="253" width="12.28515625" style="1"/>
    <col min="254" max="254" width="4.42578125" style="1" customWidth="1"/>
    <col min="255" max="255" width="23.140625" style="1" customWidth="1"/>
    <col min="256" max="260" width="12.28515625" style="1" customWidth="1"/>
    <col min="261" max="261" width="4.42578125" style="1" customWidth="1"/>
    <col min="262" max="509" width="12.28515625" style="1"/>
    <col min="510" max="510" width="4.42578125" style="1" customWidth="1"/>
    <col min="511" max="511" width="23.140625" style="1" customWidth="1"/>
    <col min="512" max="516" width="12.28515625" style="1" customWidth="1"/>
    <col min="517" max="517" width="4.42578125" style="1" customWidth="1"/>
    <col min="518" max="765" width="12.28515625" style="1"/>
    <col min="766" max="766" width="4.42578125" style="1" customWidth="1"/>
    <col min="767" max="767" width="23.140625" style="1" customWidth="1"/>
    <col min="768" max="772" width="12.28515625" style="1" customWidth="1"/>
    <col min="773" max="773" width="4.42578125" style="1" customWidth="1"/>
    <col min="774" max="1021" width="12.28515625" style="1"/>
    <col min="1022" max="1022" width="4.42578125" style="1" customWidth="1"/>
    <col min="1023" max="1023" width="23.140625" style="1" customWidth="1"/>
    <col min="1024" max="1028" width="12.28515625" style="1" customWidth="1"/>
    <col min="1029" max="1029" width="4.42578125" style="1" customWidth="1"/>
    <col min="1030" max="1277" width="12.28515625" style="1"/>
    <col min="1278" max="1278" width="4.42578125" style="1" customWidth="1"/>
    <col min="1279" max="1279" width="23.140625" style="1" customWidth="1"/>
    <col min="1280" max="1284" width="12.28515625" style="1" customWidth="1"/>
    <col min="1285" max="1285" width="4.42578125" style="1" customWidth="1"/>
    <col min="1286" max="1533" width="12.28515625" style="1"/>
    <col min="1534" max="1534" width="4.42578125" style="1" customWidth="1"/>
    <col min="1535" max="1535" width="23.140625" style="1" customWidth="1"/>
    <col min="1536" max="1540" width="12.28515625" style="1" customWidth="1"/>
    <col min="1541" max="1541" width="4.42578125" style="1" customWidth="1"/>
    <col min="1542" max="1789" width="12.28515625" style="1"/>
    <col min="1790" max="1790" width="4.42578125" style="1" customWidth="1"/>
    <col min="1791" max="1791" width="23.140625" style="1" customWidth="1"/>
    <col min="1792" max="1796" width="12.28515625" style="1" customWidth="1"/>
    <col min="1797" max="1797" width="4.42578125" style="1" customWidth="1"/>
    <col min="1798" max="2045" width="12.28515625" style="1"/>
    <col min="2046" max="2046" width="4.42578125" style="1" customWidth="1"/>
    <col min="2047" max="2047" width="23.140625" style="1" customWidth="1"/>
    <col min="2048" max="2052" width="12.28515625" style="1" customWidth="1"/>
    <col min="2053" max="2053" width="4.42578125" style="1" customWidth="1"/>
    <col min="2054" max="2301" width="12.28515625" style="1"/>
    <col min="2302" max="2302" width="4.42578125" style="1" customWidth="1"/>
    <col min="2303" max="2303" width="23.140625" style="1" customWidth="1"/>
    <col min="2304" max="2308" width="12.28515625" style="1" customWidth="1"/>
    <col min="2309" max="2309" width="4.42578125" style="1" customWidth="1"/>
    <col min="2310" max="2557" width="12.28515625" style="1"/>
    <col min="2558" max="2558" width="4.42578125" style="1" customWidth="1"/>
    <col min="2559" max="2559" width="23.140625" style="1" customWidth="1"/>
    <col min="2560" max="2564" width="12.28515625" style="1" customWidth="1"/>
    <col min="2565" max="2565" width="4.42578125" style="1" customWidth="1"/>
    <col min="2566" max="2813" width="12.28515625" style="1"/>
    <col min="2814" max="2814" width="4.42578125" style="1" customWidth="1"/>
    <col min="2815" max="2815" width="23.140625" style="1" customWidth="1"/>
    <col min="2816" max="2820" width="12.28515625" style="1" customWidth="1"/>
    <col min="2821" max="2821" width="4.42578125" style="1" customWidth="1"/>
    <col min="2822" max="3069" width="12.28515625" style="1"/>
    <col min="3070" max="3070" width="4.42578125" style="1" customWidth="1"/>
    <col min="3071" max="3071" width="23.140625" style="1" customWidth="1"/>
    <col min="3072" max="3076" width="12.28515625" style="1" customWidth="1"/>
    <col min="3077" max="3077" width="4.42578125" style="1" customWidth="1"/>
    <col min="3078" max="3325" width="12.28515625" style="1"/>
    <col min="3326" max="3326" width="4.42578125" style="1" customWidth="1"/>
    <col min="3327" max="3327" width="23.140625" style="1" customWidth="1"/>
    <col min="3328" max="3332" width="12.28515625" style="1" customWidth="1"/>
    <col min="3333" max="3333" width="4.42578125" style="1" customWidth="1"/>
    <col min="3334" max="3581" width="12.28515625" style="1"/>
    <col min="3582" max="3582" width="4.42578125" style="1" customWidth="1"/>
    <col min="3583" max="3583" width="23.140625" style="1" customWidth="1"/>
    <col min="3584" max="3588" width="12.28515625" style="1" customWidth="1"/>
    <col min="3589" max="3589" width="4.42578125" style="1" customWidth="1"/>
    <col min="3590" max="3837" width="12.28515625" style="1"/>
    <col min="3838" max="3838" width="4.42578125" style="1" customWidth="1"/>
    <col min="3839" max="3839" width="23.140625" style="1" customWidth="1"/>
    <col min="3840" max="3844" width="12.28515625" style="1" customWidth="1"/>
    <col min="3845" max="3845" width="4.42578125" style="1" customWidth="1"/>
    <col min="3846" max="4093" width="12.28515625" style="1"/>
    <col min="4094" max="4094" width="4.42578125" style="1" customWidth="1"/>
    <col min="4095" max="4095" width="23.140625" style="1" customWidth="1"/>
    <col min="4096" max="4100" width="12.28515625" style="1" customWidth="1"/>
    <col min="4101" max="4101" width="4.42578125" style="1" customWidth="1"/>
    <col min="4102" max="4349" width="12.28515625" style="1"/>
    <col min="4350" max="4350" width="4.42578125" style="1" customWidth="1"/>
    <col min="4351" max="4351" width="23.140625" style="1" customWidth="1"/>
    <col min="4352" max="4356" width="12.28515625" style="1" customWidth="1"/>
    <col min="4357" max="4357" width="4.42578125" style="1" customWidth="1"/>
    <col min="4358" max="4605" width="12.28515625" style="1"/>
    <col min="4606" max="4606" width="4.42578125" style="1" customWidth="1"/>
    <col min="4607" max="4607" width="23.140625" style="1" customWidth="1"/>
    <col min="4608" max="4612" width="12.28515625" style="1" customWidth="1"/>
    <col min="4613" max="4613" width="4.42578125" style="1" customWidth="1"/>
    <col min="4614" max="4861" width="12.28515625" style="1"/>
    <col min="4862" max="4862" width="4.42578125" style="1" customWidth="1"/>
    <col min="4863" max="4863" width="23.140625" style="1" customWidth="1"/>
    <col min="4864" max="4868" width="12.28515625" style="1" customWidth="1"/>
    <col min="4869" max="4869" width="4.42578125" style="1" customWidth="1"/>
    <col min="4870" max="5117" width="12.28515625" style="1"/>
    <col min="5118" max="5118" width="4.42578125" style="1" customWidth="1"/>
    <col min="5119" max="5119" width="23.140625" style="1" customWidth="1"/>
    <col min="5120" max="5124" width="12.28515625" style="1" customWidth="1"/>
    <col min="5125" max="5125" width="4.42578125" style="1" customWidth="1"/>
    <col min="5126" max="5373" width="12.28515625" style="1"/>
    <col min="5374" max="5374" width="4.42578125" style="1" customWidth="1"/>
    <col min="5375" max="5375" width="23.140625" style="1" customWidth="1"/>
    <col min="5376" max="5380" width="12.28515625" style="1" customWidth="1"/>
    <col min="5381" max="5381" width="4.42578125" style="1" customWidth="1"/>
    <col min="5382" max="5629" width="12.28515625" style="1"/>
    <col min="5630" max="5630" width="4.42578125" style="1" customWidth="1"/>
    <col min="5631" max="5631" width="23.140625" style="1" customWidth="1"/>
    <col min="5632" max="5636" width="12.28515625" style="1" customWidth="1"/>
    <col min="5637" max="5637" width="4.42578125" style="1" customWidth="1"/>
    <col min="5638" max="5885" width="12.28515625" style="1"/>
    <col min="5886" max="5886" width="4.42578125" style="1" customWidth="1"/>
    <col min="5887" max="5887" width="23.140625" style="1" customWidth="1"/>
    <col min="5888" max="5892" width="12.28515625" style="1" customWidth="1"/>
    <col min="5893" max="5893" width="4.42578125" style="1" customWidth="1"/>
    <col min="5894" max="6141" width="12.28515625" style="1"/>
    <col min="6142" max="6142" width="4.42578125" style="1" customWidth="1"/>
    <col min="6143" max="6143" width="23.140625" style="1" customWidth="1"/>
    <col min="6144" max="6148" width="12.28515625" style="1" customWidth="1"/>
    <col min="6149" max="6149" width="4.42578125" style="1" customWidth="1"/>
    <col min="6150" max="6397" width="12.28515625" style="1"/>
    <col min="6398" max="6398" width="4.42578125" style="1" customWidth="1"/>
    <col min="6399" max="6399" width="23.140625" style="1" customWidth="1"/>
    <col min="6400" max="6404" width="12.28515625" style="1" customWidth="1"/>
    <col min="6405" max="6405" width="4.42578125" style="1" customWidth="1"/>
    <col min="6406" max="6653" width="12.28515625" style="1"/>
    <col min="6654" max="6654" width="4.42578125" style="1" customWidth="1"/>
    <col min="6655" max="6655" width="23.140625" style="1" customWidth="1"/>
    <col min="6656" max="6660" width="12.28515625" style="1" customWidth="1"/>
    <col min="6661" max="6661" width="4.42578125" style="1" customWidth="1"/>
    <col min="6662" max="6909" width="12.28515625" style="1"/>
    <col min="6910" max="6910" width="4.42578125" style="1" customWidth="1"/>
    <col min="6911" max="6911" width="23.140625" style="1" customWidth="1"/>
    <col min="6912" max="6916" width="12.28515625" style="1" customWidth="1"/>
    <col min="6917" max="6917" width="4.42578125" style="1" customWidth="1"/>
    <col min="6918" max="7165" width="12.28515625" style="1"/>
    <col min="7166" max="7166" width="4.42578125" style="1" customWidth="1"/>
    <col min="7167" max="7167" width="23.140625" style="1" customWidth="1"/>
    <col min="7168" max="7172" width="12.28515625" style="1" customWidth="1"/>
    <col min="7173" max="7173" width="4.42578125" style="1" customWidth="1"/>
    <col min="7174" max="7421" width="12.28515625" style="1"/>
    <col min="7422" max="7422" width="4.42578125" style="1" customWidth="1"/>
    <col min="7423" max="7423" width="23.140625" style="1" customWidth="1"/>
    <col min="7424" max="7428" width="12.28515625" style="1" customWidth="1"/>
    <col min="7429" max="7429" width="4.42578125" style="1" customWidth="1"/>
    <col min="7430" max="7677" width="12.28515625" style="1"/>
    <col min="7678" max="7678" width="4.42578125" style="1" customWidth="1"/>
    <col min="7679" max="7679" width="23.140625" style="1" customWidth="1"/>
    <col min="7680" max="7684" width="12.28515625" style="1" customWidth="1"/>
    <col min="7685" max="7685" width="4.42578125" style="1" customWidth="1"/>
    <col min="7686" max="7933" width="12.28515625" style="1"/>
    <col min="7934" max="7934" width="4.42578125" style="1" customWidth="1"/>
    <col min="7935" max="7935" width="23.140625" style="1" customWidth="1"/>
    <col min="7936" max="7940" width="12.28515625" style="1" customWidth="1"/>
    <col min="7941" max="7941" width="4.42578125" style="1" customWidth="1"/>
    <col min="7942" max="8189" width="12.28515625" style="1"/>
    <col min="8190" max="8190" width="4.42578125" style="1" customWidth="1"/>
    <col min="8191" max="8191" width="23.140625" style="1" customWidth="1"/>
    <col min="8192" max="8196" width="12.28515625" style="1" customWidth="1"/>
    <col min="8197" max="8197" width="4.42578125" style="1" customWidth="1"/>
    <col min="8198" max="8445" width="12.28515625" style="1"/>
    <col min="8446" max="8446" width="4.42578125" style="1" customWidth="1"/>
    <col min="8447" max="8447" width="23.140625" style="1" customWidth="1"/>
    <col min="8448" max="8452" width="12.28515625" style="1" customWidth="1"/>
    <col min="8453" max="8453" width="4.42578125" style="1" customWidth="1"/>
    <col min="8454" max="8701" width="12.28515625" style="1"/>
    <col min="8702" max="8702" width="4.42578125" style="1" customWidth="1"/>
    <col min="8703" max="8703" width="23.140625" style="1" customWidth="1"/>
    <col min="8704" max="8708" width="12.28515625" style="1" customWidth="1"/>
    <col min="8709" max="8709" width="4.42578125" style="1" customWidth="1"/>
    <col min="8710" max="8957" width="12.28515625" style="1"/>
    <col min="8958" max="8958" width="4.42578125" style="1" customWidth="1"/>
    <col min="8959" max="8959" width="23.140625" style="1" customWidth="1"/>
    <col min="8960" max="8964" width="12.28515625" style="1" customWidth="1"/>
    <col min="8965" max="8965" width="4.42578125" style="1" customWidth="1"/>
    <col min="8966" max="9213" width="12.28515625" style="1"/>
    <col min="9214" max="9214" width="4.42578125" style="1" customWidth="1"/>
    <col min="9215" max="9215" width="23.140625" style="1" customWidth="1"/>
    <col min="9216" max="9220" width="12.28515625" style="1" customWidth="1"/>
    <col min="9221" max="9221" width="4.42578125" style="1" customWidth="1"/>
    <col min="9222" max="9469" width="12.28515625" style="1"/>
    <col min="9470" max="9470" width="4.42578125" style="1" customWidth="1"/>
    <col min="9471" max="9471" width="23.140625" style="1" customWidth="1"/>
    <col min="9472" max="9476" width="12.28515625" style="1" customWidth="1"/>
    <col min="9477" max="9477" width="4.42578125" style="1" customWidth="1"/>
    <col min="9478" max="9725" width="12.28515625" style="1"/>
    <col min="9726" max="9726" width="4.42578125" style="1" customWidth="1"/>
    <col min="9727" max="9727" width="23.140625" style="1" customWidth="1"/>
    <col min="9728" max="9732" width="12.28515625" style="1" customWidth="1"/>
    <col min="9733" max="9733" width="4.42578125" style="1" customWidth="1"/>
    <col min="9734" max="9981" width="12.28515625" style="1"/>
    <col min="9982" max="9982" width="4.42578125" style="1" customWidth="1"/>
    <col min="9983" max="9983" width="23.140625" style="1" customWidth="1"/>
    <col min="9984" max="9988" width="12.28515625" style="1" customWidth="1"/>
    <col min="9989" max="9989" width="4.42578125" style="1" customWidth="1"/>
    <col min="9990" max="10237" width="12.28515625" style="1"/>
    <col min="10238" max="10238" width="4.42578125" style="1" customWidth="1"/>
    <col min="10239" max="10239" width="23.140625" style="1" customWidth="1"/>
    <col min="10240" max="10244" width="12.28515625" style="1" customWidth="1"/>
    <col min="10245" max="10245" width="4.42578125" style="1" customWidth="1"/>
    <col min="10246" max="10493" width="12.28515625" style="1"/>
    <col min="10494" max="10494" width="4.42578125" style="1" customWidth="1"/>
    <col min="10495" max="10495" width="23.140625" style="1" customWidth="1"/>
    <col min="10496" max="10500" width="12.28515625" style="1" customWidth="1"/>
    <col min="10501" max="10501" width="4.42578125" style="1" customWidth="1"/>
    <col min="10502" max="10749" width="12.28515625" style="1"/>
    <col min="10750" max="10750" width="4.42578125" style="1" customWidth="1"/>
    <col min="10751" max="10751" width="23.140625" style="1" customWidth="1"/>
    <col min="10752" max="10756" width="12.28515625" style="1" customWidth="1"/>
    <col min="10757" max="10757" width="4.42578125" style="1" customWidth="1"/>
    <col min="10758" max="11005" width="12.28515625" style="1"/>
    <col min="11006" max="11006" width="4.42578125" style="1" customWidth="1"/>
    <col min="11007" max="11007" width="23.140625" style="1" customWidth="1"/>
    <col min="11008" max="11012" width="12.28515625" style="1" customWidth="1"/>
    <col min="11013" max="11013" width="4.42578125" style="1" customWidth="1"/>
    <col min="11014" max="11261" width="12.28515625" style="1"/>
    <col min="11262" max="11262" width="4.42578125" style="1" customWidth="1"/>
    <col min="11263" max="11263" width="23.140625" style="1" customWidth="1"/>
    <col min="11264" max="11268" width="12.28515625" style="1" customWidth="1"/>
    <col min="11269" max="11269" width="4.42578125" style="1" customWidth="1"/>
    <col min="11270" max="11517" width="12.28515625" style="1"/>
    <col min="11518" max="11518" width="4.42578125" style="1" customWidth="1"/>
    <col min="11519" max="11519" width="23.140625" style="1" customWidth="1"/>
    <col min="11520" max="11524" width="12.28515625" style="1" customWidth="1"/>
    <col min="11525" max="11525" width="4.42578125" style="1" customWidth="1"/>
    <col min="11526" max="11773" width="12.28515625" style="1"/>
    <col min="11774" max="11774" width="4.42578125" style="1" customWidth="1"/>
    <col min="11775" max="11775" width="23.140625" style="1" customWidth="1"/>
    <col min="11776" max="11780" width="12.28515625" style="1" customWidth="1"/>
    <col min="11781" max="11781" width="4.42578125" style="1" customWidth="1"/>
    <col min="11782" max="12029" width="12.28515625" style="1"/>
    <col min="12030" max="12030" width="4.42578125" style="1" customWidth="1"/>
    <col min="12031" max="12031" width="23.140625" style="1" customWidth="1"/>
    <col min="12032" max="12036" width="12.28515625" style="1" customWidth="1"/>
    <col min="12037" max="12037" width="4.42578125" style="1" customWidth="1"/>
    <col min="12038" max="12285" width="12.28515625" style="1"/>
    <col min="12286" max="12286" width="4.42578125" style="1" customWidth="1"/>
    <col min="12287" max="12287" width="23.140625" style="1" customWidth="1"/>
    <col min="12288" max="12292" width="12.28515625" style="1" customWidth="1"/>
    <col min="12293" max="12293" width="4.42578125" style="1" customWidth="1"/>
    <col min="12294" max="12541" width="12.28515625" style="1"/>
    <col min="12542" max="12542" width="4.42578125" style="1" customWidth="1"/>
    <col min="12543" max="12543" width="23.140625" style="1" customWidth="1"/>
    <col min="12544" max="12548" width="12.28515625" style="1" customWidth="1"/>
    <col min="12549" max="12549" width="4.42578125" style="1" customWidth="1"/>
    <col min="12550" max="12797" width="12.28515625" style="1"/>
    <col min="12798" max="12798" width="4.42578125" style="1" customWidth="1"/>
    <col min="12799" max="12799" width="23.140625" style="1" customWidth="1"/>
    <col min="12800" max="12804" width="12.28515625" style="1" customWidth="1"/>
    <col min="12805" max="12805" width="4.42578125" style="1" customWidth="1"/>
    <col min="12806" max="13053" width="12.28515625" style="1"/>
    <col min="13054" max="13054" width="4.42578125" style="1" customWidth="1"/>
    <col min="13055" max="13055" width="23.140625" style="1" customWidth="1"/>
    <col min="13056" max="13060" width="12.28515625" style="1" customWidth="1"/>
    <col min="13061" max="13061" width="4.42578125" style="1" customWidth="1"/>
    <col min="13062" max="13309" width="12.28515625" style="1"/>
    <col min="13310" max="13310" width="4.42578125" style="1" customWidth="1"/>
    <col min="13311" max="13311" width="23.140625" style="1" customWidth="1"/>
    <col min="13312" max="13316" width="12.28515625" style="1" customWidth="1"/>
    <col min="13317" max="13317" width="4.42578125" style="1" customWidth="1"/>
    <col min="13318" max="13565" width="12.28515625" style="1"/>
    <col min="13566" max="13566" width="4.42578125" style="1" customWidth="1"/>
    <col min="13567" max="13567" width="23.140625" style="1" customWidth="1"/>
    <col min="13568" max="13572" width="12.28515625" style="1" customWidth="1"/>
    <col min="13573" max="13573" width="4.42578125" style="1" customWidth="1"/>
    <col min="13574" max="13821" width="12.28515625" style="1"/>
    <col min="13822" max="13822" width="4.42578125" style="1" customWidth="1"/>
    <col min="13823" max="13823" width="23.140625" style="1" customWidth="1"/>
    <col min="13824" max="13828" width="12.28515625" style="1" customWidth="1"/>
    <col min="13829" max="13829" width="4.42578125" style="1" customWidth="1"/>
    <col min="13830" max="14077" width="12.28515625" style="1"/>
    <col min="14078" max="14078" width="4.42578125" style="1" customWidth="1"/>
    <col min="14079" max="14079" width="23.140625" style="1" customWidth="1"/>
    <col min="14080" max="14084" width="12.28515625" style="1" customWidth="1"/>
    <col min="14085" max="14085" width="4.42578125" style="1" customWidth="1"/>
    <col min="14086" max="14333" width="12.28515625" style="1"/>
    <col min="14334" max="14334" width="4.42578125" style="1" customWidth="1"/>
    <col min="14335" max="14335" width="23.140625" style="1" customWidth="1"/>
    <col min="14336" max="14340" width="12.28515625" style="1" customWidth="1"/>
    <col min="14341" max="14341" width="4.42578125" style="1" customWidth="1"/>
    <col min="14342" max="14589" width="12.28515625" style="1"/>
    <col min="14590" max="14590" width="4.42578125" style="1" customWidth="1"/>
    <col min="14591" max="14591" width="23.140625" style="1" customWidth="1"/>
    <col min="14592" max="14596" width="12.28515625" style="1" customWidth="1"/>
    <col min="14597" max="14597" width="4.42578125" style="1" customWidth="1"/>
    <col min="14598" max="14845" width="12.28515625" style="1"/>
    <col min="14846" max="14846" width="4.42578125" style="1" customWidth="1"/>
    <col min="14847" max="14847" width="23.140625" style="1" customWidth="1"/>
    <col min="14848" max="14852" width="12.28515625" style="1" customWidth="1"/>
    <col min="14853" max="14853" width="4.42578125" style="1" customWidth="1"/>
    <col min="14854" max="15101" width="12.28515625" style="1"/>
    <col min="15102" max="15102" width="4.42578125" style="1" customWidth="1"/>
    <col min="15103" max="15103" width="23.140625" style="1" customWidth="1"/>
    <col min="15104" max="15108" width="12.28515625" style="1" customWidth="1"/>
    <col min="15109" max="15109" width="4.42578125" style="1" customWidth="1"/>
    <col min="15110" max="15357" width="12.28515625" style="1"/>
    <col min="15358" max="15358" width="4.42578125" style="1" customWidth="1"/>
    <col min="15359" max="15359" width="23.140625" style="1" customWidth="1"/>
    <col min="15360" max="15364" width="12.28515625" style="1" customWidth="1"/>
    <col min="15365" max="15365" width="4.42578125" style="1" customWidth="1"/>
    <col min="15366" max="15613" width="12.28515625" style="1"/>
    <col min="15614" max="15614" width="4.42578125" style="1" customWidth="1"/>
    <col min="15615" max="15615" width="23.140625" style="1" customWidth="1"/>
    <col min="15616" max="15620" width="12.28515625" style="1" customWidth="1"/>
    <col min="15621" max="15621" width="4.42578125" style="1" customWidth="1"/>
    <col min="15622" max="15869" width="12.28515625" style="1"/>
    <col min="15870" max="15870" width="4.42578125" style="1" customWidth="1"/>
    <col min="15871" max="15871" width="23.140625" style="1" customWidth="1"/>
    <col min="15872" max="15876" width="12.28515625" style="1" customWidth="1"/>
    <col min="15877" max="15877" width="4.42578125" style="1" customWidth="1"/>
    <col min="15878" max="16125" width="12.28515625" style="1"/>
    <col min="16126" max="16126" width="4.42578125" style="1" customWidth="1"/>
    <col min="16127" max="16127" width="23.140625" style="1" customWidth="1"/>
    <col min="16128" max="16132" width="12.28515625" style="1" customWidth="1"/>
    <col min="16133" max="16133" width="4.42578125" style="1" customWidth="1"/>
    <col min="16134" max="16384" width="12.28515625" style="1"/>
  </cols>
  <sheetData>
    <row r="1" spans="1:40" x14ac:dyDescent="0.2"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</row>
    <row r="2" spans="1:40" x14ac:dyDescent="0.2">
      <c r="F2" s="4" t="s">
        <v>36</v>
      </c>
    </row>
    <row r="4" spans="1:40" x14ac:dyDescent="0.2">
      <c r="B4" s="3"/>
      <c r="C4" s="3"/>
      <c r="D4" s="3"/>
    </row>
    <row r="5" spans="1:40" ht="9" customHeight="1" x14ac:dyDescent="0.2"/>
    <row r="8" spans="1:40" ht="12.75" customHeight="1" x14ac:dyDescent="0.2">
      <c r="A8" s="5" t="s">
        <v>32</v>
      </c>
      <c r="B8" s="6" t="s">
        <v>39</v>
      </c>
      <c r="C8" s="6"/>
      <c r="D8" s="6"/>
      <c r="E8" s="6"/>
      <c r="F8" s="6"/>
      <c r="G8" s="42"/>
    </row>
    <row r="9" spans="1:40" ht="12.75" customHeight="1" x14ac:dyDescent="0.2">
      <c r="A9" s="5"/>
      <c r="B9" s="6"/>
      <c r="C9" s="6"/>
      <c r="D9" s="6"/>
      <c r="E9" s="6"/>
      <c r="F9" s="6"/>
      <c r="G9" s="42"/>
    </row>
    <row r="10" spans="1:40" ht="12.75" customHeight="1" x14ac:dyDescent="0.2">
      <c r="A10" s="8"/>
      <c r="B10" s="9"/>
      <c r="C10" s="9"/>
      <c r="D10" s="9"/>
      <c r="E10" s="9"/>
    </row>
    <row r="11" spans="1:40" x14ac:dyDescent="0.2">
      <c r="A11" s="11" t="s">
        <v>0</v>
      </c>
      <c r="B11" s="12">
        <v>2009</v>
      </c>
      <c r="C11" s="12">
        <v>2010</v>
      </c>
      <c r="D11" s="13">
        <v>2011</v>
      </c>
      <c r="E11" s="13">
        <v>2012</v>
      </c>
      <c r="F11" s="13">
        <v>2013</v>
      </c>
      <c r="G11" s="16"/>
    </row>
    <row r="12" spans="1:40" x14ac:dyDescent="0.2">
      <c r="A12" s="14"/>
      <c r="B12" s="15"/>
      <c r="C12" s="15"/>
    </row>
    <row r="13" spans="1:40" x14ac:dyDescent="0.2">
      <c r="A13" s="16" t="s">
        <v>1</v>
      </c>
      <c r="B13" s="17">
        <v>540</v>
      </c>
      <c r="C13" s="17">
        <v>613</v>
      </c>
      <c r="D13" s="17">
        <v>391</v>
      </c>
      <c r="E13" s="17">
        <f>SUM(E15:E21)</f>
        <v>393</v>
      </c>
      <c r="F13" s="17">
        <f>SUM(F15:F21)</f>
        <v>315</v>
      </c>
      <c r="G13" s="17"/>
    </row>
    <row r="15" spans="1:40" x14ac:dyDescent="0.2">
      <c r="A15" s="1" t="s">
        <v>31</v>
      </c>
      <c r="B15" s="18">
        <v>305</v>
      </c>
      <c r="C15" s="18">
        <v>308</v>
      </c>
      <c r="D15" s="18">
        <v>212</v>
      </c>
      <c r="E15" s="18">
        <v>245</v>
      </c>
      <c r="F15" s="18">
        <v>176</v>
      </c>
      <c r="G15" s="18"/>
    </row>
    <row r="16" spans="1:40" x14ac:dyDescent="0.2">
      <c r="A16" s="19" t="s">
        <v>9</v>
      </c>
      <c r="B16" s="18">
        <v>98</v>
      </c>
      <c r="C16" s="18">
        <v>92</v>
      </c>
      <c r="D16" s="18">
        <v>44</v>
      </c>
      <c r="E16" s="18">
        <v>45</v>
      </c>
      <c r="F16" s="18">
        <v>47</v>
      </c>
      <c r="G16" s="18"/>
    </row>
    <row r="17" spans="1:10" x14ac:dyDescent="0.2">
      <c r="A17" s="1" t="s">
        <v>3</v>
      </c>
      <c r="B17" s="18">
        <v>100</v>
      </c>
      <c r="C17" s="18">
        <v>93</v>
      </c>
      <c r="D17" s="18">
        <v>78</v>
      </c>
      <c r="E17" s="18">
        <v>70</v>
      </c>
      <c r="F17" s="18">
        <v>68</v>
      </c>
      <c r="G17" s="18"/>
      <c r="I17" s="18"/>
      <c r="J17" s="18"/>
    </row>
    <row r="18" spans="1:10" x14ac:dyDescent="0.2">
      <c r="A18" s="1" t="s">
        <v>4</v>
      </c>
      <c r="B18" s="18">
        <v>5</v>
      </c>
      <c r="C18" s="18">
        <v>3</v>
      </c>
      <c r="D18" s="18">
        <v>5</v>
      </c>
      <c r="E18" s="18">
        <v>2</v>
      </c>
      <c r="F18" s="18">
        <v>3</v>
      </c>
      <c r="G18" s="18"/>
      <c r="I18" s="18"/>
      <c r="J18" s="18"/>
    </row>
    <row r="19" spans="1:10" x14ac:dyDescent="0.2">
      <c r="A19" s="20" t="s">
        <v>5</v>
      </c>
      <c r="B19" s="46">
        <v>1</v>
      </c>
      <c r="C19" s="21" t="s">
        <v>15</v>
      </c>
      <c r="D19" s="18">
        <v>0</v>
      </c>
      <c r="E19" s="18">
        <v>0</v>
      </c>
      <c r="F19" s="18">
        <v>0</v>
      </c>
      <c r="G19" s="18"/>
      <c r="H19" s="4"/>
      <c r="I19" s="4"/>
      <c r="J19" s="4"/>
    </row>
    <row r="20" spans="1:10" x14ac:dyDescent="0.2">
      <c r="A20" s="10" t="s">
        <v>6</v>
      </c>
      <c r="B20" s="22">
        <v>2</v>
      </c>
      <c r="C20" s="22">
        <v>10</v>
      </c>
      <c r="D20" s="22">
        <v>5</v>
      </c>
      <c r="E20" s="22">
        <v>7</v>
      </c>
      <c r="F20" s="22">
        <v>5</v>
      </c>
      <c r="G20" s="22"/>
      <c r="I20" s="18"/>
      <c r="J20" s="18"/>
    </row>
    <row r="21" spans="1:10" x14ac:dyDescent="0.2">
      <c r="A21" s="23" t="s">
        <v>7</v>
      </c>
      <c r="B21" s="24">
        <v>29</v>
      </c>
      <c r="C21" s="24">
        <v>107</v>
      </c>
      <c r="D21" s="24">
        <v>47</v>
      </c>
      <c r="E21" s="24">
        <v>24</v>
      </c>
      <c r="F21" s="24">
        <v>16</v>
      </c>
      <c r="G21" s="22"/>
      <c r="I21" s="18"/>
      <c r="J21" s="18"/>
    </row>
    <row r="22" spans="1:10" s="10" customFormat="1" x14ac:dyDescent="0.2">
      <c r="A22" s="7"/>
      <c r="B22" s="25"/>
      <c r="C22" s="25"/>
      <c r="D22" s="1"/>
      <c r="E22" s="1"/>
      <c r="I22" s="22"/>
      <c r="J22" s="22"/>
    </row>
    <row r="23" spans="1:10" x14ac:dyDescent="0.2">
      <c r="I23" s="18"/>
      <c r="J23" s="18"/>
    </row>
    <row r="24" spans="1:10" ht="12.75" customHeight="1" x14ac:dyDescent="0.2">
      <c r="A24" s="5" t="s">
        <v>33</v>
      </c>
      <c r="B24" s="26" t="s">
        <v>40</v>
      </c>
      <c r="C24" s="26"/>
      <c r="D24" s="26"/>
      <c r="E24" s="26"/>
      <c r="F24" s="26"/>
      <c r="G24" s="41"/>
      <c r="I24" s="18"/>
      <c r="J24" s="18"/>
    </row>
    <row r="25" spans="1:10" x14ac:dyDescent="0.2">
      <c r="A25" s="5"/>
      <c r="B25" s="26"/>
      <c r="C25" s="26"/>
      <c r="D25" s="26"/>
      <c r="E25" s="26"/>
      <c r="F25" s="26"/>
      <c r="G25" s="41"/>
      <c r="I25" s="18"/>
      <c r="J25" s="18"/>
    </row>
    <row r="26" spans="1:10" x14ac:dyDescent="0.2">
      <c r="F26" s="27" t="s">
        <v>8</v>
      </c>
      <c r="G26" s="49"/>
      <c r="I26" s="18"/>
      <c r="J26" s="28"/>
    </row>
    <row r="27" spans="1:10" x14ac:dyDescent="0.2">
      <c r="A27" s="11" t="s">
        <v>0</v>
      </c>
      <c r="B27" s="12">
        <f>B11</f>
        <v>2009</v>
      </c>
      <c r="C27" s="12">
        <f>C11</f>
        <v>2010</v>
      </c>
      <c r="D27" s="13">
        <v>2011</v>
      </c>
      <c r="E27" s="13">
        <v>2012</v>
      </c>
      <c r="F27" s="13">
        <v>2013</v>
      </c>
      <c r="G27" s="16"/>
      <c r="I27" s="18"/>
      <c r="J27" s="28"/>
    </row>
    <row r="28" spans="1:10" ht="12.75" customHeight="1" x14ac:dyDescent="0.2">
      <c r="A28" s="14"/>
      <c r="B28" s="15"/>
      <c r="C28" s="15"/>
      <c r="I28" s="18"/>
      <c r="J28" s="29"/>
    </row>
    <row r="29" spans="1:10" ht="13.5" customHeight="1" x14ac:dyDescent="0.2">
      <c r="A29" s="7" t="s">
        <v>1</v>
      </c>
      <c r="B29" s="25">
        <v>279573.63548</v>
      </c>
      <c r="C29" s="25">
        <v>145439.82264</v>
      </c>
      <c r="D29" s="25">
        <v>150516.83497999999</v>
      </c>
      <c r="E29" s="25">
        <v>125254</v>
      </c>
      <c r="F29" s="25">
        <v>118754.38455</v>
      </c>
      <c r="G29" s="25"/>
    </row>
    <row r="31" spans="1:10" x14ac:dyDescent="0.2">
      <c r="A31" s="1" t="s">
        <v>31</v>
      </c>
      <c r="B31" s="18">
        <v>77842.524069999999</v>
      </c>
      <c r="C31" s="18">
        <v>67026.829419999995</v>
      </c>
      <c r="D31" s="18">
        <v>57097.023450000001</v>
      </c>
      <c r="E31" s="18">
        <v>53035</v>
      </c>
      <c r="F31" s="18">
        <v>52878.343500000003</v>
      </c>
      <c r="G31" s="18"/>
    </row>
    <row r="32" spans="1:10" x14ac:dyDescent="0.2">
      <c r="A32" s="1" t="s">
        <v>9</v>
      </c>
      <c r="B32" s="18">
        <v>100362.90254</v>
      </c>
      <c r="C32" s="18">
        <v>43388.898019999993</v>
      </c>
      <c r="D32" s="18">
        <v>19161.848579999998</v>
      </c>
      <c r="E32" s="18">
        <v>16432</v>
      </c>
      <c r="F32" s="18">
        <v>37292.836050000005</v>
      </c>
      <c r="G32" s="18"/>
    </row>
    <row r="33" spans="1:14" x14ac:dyDescent="0.2">
      <c r="A33" s="1" t="s">
        <v>3</v>
      </c>
      <c r="B33" s="18">
        <v>73519.907719999988</v>
      </c>
      <c r="C33" s="18">
        <v>26733.623199999998</v>
      </c>
      <c r="D33" s="18">
        <v>20016.760600000001</v>
      </c>
      <c r="E33" s="18">
        <v>52808</v>
      </c>
      <c r="F33" s="18">
        <v>11755.605</v>
      </c>
      <c r="G33" s="18"/>
    </row>
    <row r="34" spans="1:14" x14ac:dyDescent="0.2">
      <c r="A34" s="1" t="s">
        <v>4</v>
      </c>
      <c r="B34" s="18">
        <v>3554.1502700000001</v>
      </c>
      <c r="C34" s="18">
        <v>1600</v>
      </c>
      <c r="D34" s="18">
        <v>201.4888</v>
      </c>
      <c r="E34" s="18">
        <v>1019</v>
      </c>
      <c r="F34" s="18">
        <v>1600</v>
      </c>
      <c r="G34" s="18"/>
    </row>
    <row r="35" spans="1:14" x14ac:dyDescent="0.2">
      <c r="A35" s="1" t="s">
        <v>5</v>
      </c>
      <c r="B35" s="21" t="s">
        <v>15</v>
      </c>
      <c r="C35" s="21" t="s">
        <v>15</v>
      </c>
      <c r="D35" s="30">
        <v>0</v>
      </c>
      <c r="E35" s="30">
        <v>0</v>
      </c>
      <c r="F35" s="18">
        <v>0</v>
      </c>
      <c r="G35" s="18"/>
    </row>
    <row r="36" spans="1:14" x14ac:dyDescent="0.2">
      <c r="A36" s="1" t="s">
        <v>6</v>
      </c>
      <c r="B36" s="45" t="s">
        <v>15</v>
      </c>
      <c r="C36" s="45">
        <v>1592</v>
      </c>
      <c r="D36" s="45">
        <v>50616</v>
      </c>
      <c r="E36" s="45">
        <v>400</v>
      </c>
      <c r="F36" s="18">
        <v>8427.6</v>
      </c>
      <c r="G36" s="18"/>
    </row>
    <row r="37" spans="1:14" x14ac:dyDescent="0.2">
      <c r="A37" s="23" t="s">
        <v>7</v>
      </c>
      <c r="B37" s="24">
        <v>24294.150880000005</v>
      </c>
      <c r="C37" s="24">
        <v>5098.4719999999998</v>
      </c>
      <c r="D37" s="24">
        <v>3423.7135499999999</v>
      </c>
      <c r="E37" s="24">
        <v>1560</v>
      </c>
      <c r="F37" s="24">
        <v>6800</v>
      </c>
      <c r="G37" s="22"/>
    </row>
    <row r="39" spans="1:14" x14ac:dyDescent="0.2">
      <c r="A39" s="19" t="s">
        <v>10</v>
      </c>
      <c r="E39" s="33"/>
    </row>
    <row r="40" spans="1:14" x14ac:dyDescent="0.2">
      <c r="E40" s="33"/>
    </row>
    <row r="41" spans="1:14" x14ac:dyDescent="0.2">
      <c r="E41" s="33"/>
    </row>
    <row r="42" spans="1:14" x14ac:dyDescent="0.2">
      <c r="E42" s="33"/>
    </row>
    <row r="43" spans="1:14" x14ac:dyDescent="0.2">
      <c r="H43" s="33"/>
      <c r="I43" s="33"/>
      <c r="J43" s="33"/>
    </row>
    <row r="44" spans="1:14" x14ac:dyDescent="0.2">
      <c r="E44" s="18"/>
      <c r="F44" s="33"/>
      <c r="G44" s="33"/>
      <c r="K44" s="33"/>
      <c r="L44" s="33"/>
      <c r="M44" s="33"/>
      <c r="N44" s="10"/>
    </row>
    <row r="45" spans="1:14" x14ac:dyDescent="0.2">
      <c r="E45" s="18"/>
      <c r="H45" s="18"/>
      <c r="I45" s="18"/>
      <c r="J45" s="18"/>
    </row>
    <row r="46" spans="1:14" x14ac:dyDescent="0.2">
      <c r="E46" s="18"/>
      <c r="F46" s="18"/>
      <c r="G46" s="18"/>
      <c r="H46" s="18"/>
      <c r="I46" s="18"/>
      <c r="J46" s="18"/>
      <c r="K46" s="18"/>
      <c r="L46" s="18"/>
      <c r="M46" s="18"/>
    </row>
    <row r="47" spans="1:14" x14ac:dyDescent="0.2">
      <c r="E47" s="18"/>
      <c r="F47" s="18"/>
      <c r="G47" s="18"/>
      <c r="H47" s="18"/>
      <c r="I47" s="18"/>
      <c r="J47" s="18"/>
      <c r="K47" s="18"/>
      <c r="L47" s="18"/>
      <c r="M47" s="18"/>
    </row>
    <row r="48" spans="1:14" x14ac:dyDescent="0.2">
      <c r="E48" s="18"/>
      <c r="F48" s="18"/>
      <c r="G48" s="18"/>
      <c r="H48" s="18"/>
      <c r="I48" s="18"/>
      <c r="J48" s="18"/>
      <c r="K48" s="18"/>
      <c r="L48" s="18"/>
      <c r="M48" s="18"/>
    </row>
    <row r="49" spans="1:13" x14ac:dyDescent="0.2">
      <c r="E49" s="18"/>
      <c r="F49" s="18"/>
      <c r="G49" s="18"/>
      <c r="H49" s="18"/>
      <c r="I49" s="18"/>
      <c r="J49" s="18"/>
      <c r="K49" s="18"/>
      <c r="L49" s="18"/>
      <c r="M49" s="18"/>
    </row>
    <row r="50" spans="1:13" x14ac:dyDescent="0.2">
      <c r="E50" s="18"/>
      <c r="F50" s="18"/>
      <c r="G50" s="18"/>
      <c r="H50" s="18"/>
      <c r="I50" s="18"/>
      <c r="J50" s="18"/>
      <c r="K50" s="18"/>
      <c r="L50" s="18"/>
      <c r="M50" s="18"/>
    </row>
    <row r="51" spans="1:13" x14ac:dyDescent="0.2">
      <c r="E51" s="18"/>
      <c r="F51" s="18"/>
      <c r="G51" s="18"/>
      <c r="H51" s="18"/>
      <c r="I51" s="18"/>
      <c r="J51" s="18"/>
      <c r="K51" s="18"/>
      <c r="L51" s="18"/>
      <c r="M51" s="18"/>
    </row>
    <row r="52" spans="1:13" x14ac:dyDescent="0.2">
      <c r="A52" s="19"/>
      <c r="E52" s="18"/>
      <c r="F52" s="18"/>
      <c r="G52" s="18"/>
      <c r="H52" s="18"/>
      <c r="I52" s="18"/>
      <c r="J52" s="18"/>
      <c r="K52" s="18"/>
      <c r="L52" s="18"/>
      <c r="M52" s="18"/>
    </row>
    <row r="53" spans="1:13" x14ac:dyDescent="0.2">
      <c r="E53" s="35"/>
      <c r="F53" s="35"/>
      <c r="G53" s="35"/>
      <c r="H53" s="35"/>
      <c r="I53" s="35"/>
      <c r="J53" s="35"/>
      <c r="K53" s="35"/>
      <c r="L53" s="35"/>
    </row>
    <row r="54" spans="1:13" x14ac:dyDescent="0.2">
      <c r="A54" s="36"/>
      <c r="E54" s="31"/>
      <c r="F54" s="37"/>
      <c r="G54" s="37"/>
      <c r="H54" s="18"/>
      <c r="I54" s="18"/>
      <c r="J54" s="18"/>
      <c r="K54" s="18"/>
      <c r="L54" s="38"/>
    </row>
    <row r="55" spans="1:13" ht="15" x14ac:dyDescent="0.25">
      <c r="A55" s="54"/>
      <c r="B55" s="54"/>
      <c r="C55" s="54"/>
      <c r="D55" s="54"/>
      <c r="E55" s="54"/>
      <c r="F55" s="37"/>
      <c r="G55" s="37"/>
      <c r="H55" s="18"/>
      <c r="I55" s="18"/>
      <c r="J55" s="18"/>
      <c r="K55" s="18"/>
      <c r="L55" s="38"/>
    </row>
    <row r="56" spans="1:13" ht="9" customHeight="1" x14ac:dyDescent="0.2">
      <c r="A56" s="39"/>
      <c r="E56" s="31"/>
      <c r="F56" s="37"/>
      <c r="G56" s="37"/>
      <c r="H56" s="18"/>
      <c r="I56" s="18"/>
      <c r="J56" s="18"/>
      <c r="K56" s="18"/>
      <c r="L56" s="38"/>
    </row>
    <row r="57" spans="1:13" x14ac:dyDescent="0.2">
      <c r="E57" s="31"/>
      <c r="F57" s="37"/>
      <c r="G57" s="37"/>
      <c r="H57" s="18"/>
      <c r="I57" s="18"/>
      <c r="J57" s="18"/>
      <c r="K57" s="18"/>
      <c r="L57" s="38"/>
    </row>
    <row r="58" spans="1:13" x14ac:dyDescent="0.2">
      <c r="E58" s="31"/>
      <c r="F58" s="37"/>
      <c r="G58" s="37"/>
      <c r="H58" s="18"/>
      <c r="I58" s="18"/>
      <c r="J58" s="18"/>
      <c r="K58" s="18"/>
      <c r="L58" s="38"/>
    </row>
    <row r="59" spans="1:13" x14ac:dyDescent="0.2">
      <c r="E59" s="31"/>
      <c r="F59" s="37"/>
      <c r="G59" s="37"/>
      <c r="H59" s="18"/>
      <c r="I59" s="18"/>
      <c r="J59" s="18"/>
      <c r="K59" s="18"/>
      <c r="L59" s="38"/>
    </row>
    <row r="60" spans="1:13" x14ac:dyDescent="0.2">
      <c r="E60" s="31"/>
      <c r="F60" s="37"/>
      <c r="G60" s="37"/>
      <c r="H60" s="40"/>
      <c r="I60" s="18"/>
      <c r="J60" s="18"/>
      <c r="K60" s="18"/>
      <c r="L60" s="38"/>
    </row>
    <row r="61" spans="1:13" x14ac:dyDescent="0.2">
      <c r="K61" s="18"/>
    </row>
  </sheetData>
  <mergeCells count="4">
    <mergeCell ref="A8:A9"/>
    <mergeCell ref="A24:A25"/>
    <mergeCell ref="B24:F25"/>
    <mergeCell ref="B8:F9"/>
  </mergeCells>
  <pageMargins left="0.7" right="0.7" top="0.75" bottom="0.75" header="0.3" footer="0.3"/>
  <pageSetup fitToWidth="0" orientation="portrait" r:id="rId1"/>
  <colBreaks count="1" manualBreakCount="1">
    <brk id="7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0</xdr:rowOff>
              </from>
              <to>
                <xdr:col>0</xdr:col>
                <xdr:colOff>752475</xdr:colOff>
                <xdr:row>3</xdr:row>
                <xdr:rowOff>66675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F56"/>
  <sheetViews>
    <sheetView zoomScaleNormal="100" zoomScaleSheetLayoutView="100" workbookViewId="0">
      <selection activeCell="G4" sqref="G4"/>
    </sheetView>
  </sheetViews>
  <sheetFormatPr defaultRowHeight="12.75" x14ac:dyDescent="0.2"/>
  <cols>
    <col min="1" max="1" width="9.140625" style="1"/>
    <col min="2" max="2" width="33.140625" style="1" customWidth="1"/>
    <col min="3" max="5" width="10.85546875" style="1" customWidth="1"/>
    <col min="6" max="6" width="8" style="1" bestFit="1" customWidth="1"/>
    <col min="7" max="7" width="9.140625" style="1"/>
    <col min="8" max="8" width="5.42578125" style="1" customWidth="1"/>
    <col min="9" max="9" width="6.5703125" style="1" customWidth="1"/>
    <col min="10" max="226" width="9.140625" style="1"/>
    <col min="227" max="227" width="33.140625" style="1" customWidth="1"/>
    <col min="228" max="256" width="0" style="1" hidden="1" customWidth="1"/>
    <col min="257" max="261" width="10.85546875" style="1" customWidth="1"/>
    <col min="262" max="262" width="10" style="1" bestFit="1" customWidth="1"/>
    <col min="263" max="482" width="9.140625" style="1"/>
    <col min="483" max="483" width="33.140625" style="1" customWidth="1"/>
    <col min="484" max="512" width="0" style="1" hidden="1" customWidth="1"/>
    <col min="513" max="517" width="10.85546875" style="1" customWidth="1"/>
    <col min="518" max="518" width="10" style="1" bestFit="1" customWidth="1"/>
    <col min="519" max="738" width="9.140625" style="1"/>
    <col min="739" max="739" width="33.140625" style="1" customWidth="1"/>
    <col min="740" max="768" width="0" style="1" hidden="1" customWidth="1"/>
    <col min="769" max="773" width="10.85546875" style="1" customWidth="1"/>
    <col min="774" max="774" width="10" style="1" bestFit="1" customWidth="1"/>
    <col min="775" max="994" width="9.140625" style="1"/>
    <col min="995" max="995" width="33.140625" style="1" customWidth="1"/>
    <col min="996" max="1024" width="0" style="1" hidden="1" customWidth="1"/>
    <col min="1025" max="1029" width="10.85546875" style="1" customWidth="1"/>
    <col min="1030" max="1030" width="10" style="1" bestFit="1" customWidth="1"/>
    <col min="1031" max="1250" width="9.140625" style="1"/>
    <col min="1251" max="1251" width="33.140625" style="1" customWidth="1"/>
    <col min="1252" max="1280" width="0" style="1" hidden="1" customWidth="1"/>
    <col min="1281" max="1285" width="10.85546875" style="1" customWidth="1"/>
    <col min="1286" max="1286" width="10" style="1" bestFit="1" customWidth="1"/>
    <col min="1287" max="1506" width="9.140625" style="1"/>
    <col min="1507" max="1507" width="33.140625" style="1" customWidth="1"/>
    <col min="1508" max="1536" width="0" style="1" hidden="1" customWidth="1"/>
    <col min="1537" max="1541" width="10.85546875" style="1" customWidth="1"/>
    <col min="1542" max="1542" width="10" style="1" bestFit="1" customWidth="1"/>
    <col min="1543" max="1762" width="9.140625" style="1"/>
    <col min="1763" max="1763" width="33.140625" style="1" customWidth="1"/>
    <col min="1764" max="1792" width="0" style="1" hidden="1" customWidth="1"/>
    <col min="1793" max="1797" width="10.85546875" style="1" customWidth="1"/>
    <col min="1798" max="1798" width="10" style="1" bestFit="1" customWidth="1"/>
    <col min="1799" max="2018" width="9.140625" style="1"/>
    <col min="2019" max="2019" width="33.140625" style="1" customWidth="1"/>
    <col min="2020" max="2048" width="0" style="1" hidden="1" customWidth="1"/>
    <col min="2049" max="2053" width="10.85546875" style="1" customWidth="1"/>
    <col min="2054" max="2054" width="10" style="1" bestFit="1" customWidth="1"/>
    <col min="2055" max="2274" width="9.140625" style="1"/>
    <col min="2275" max="2275" width="33.140625" style="1" customWidth="1"/>
    <col min="2276" max="2304" width="0" style="1" hidden="1" customWidth="1"/>
    <col min="2305" max="2309" width="10.85546875" style="1" customWidth="1"/>
    <col min="2310" max="2310" width="10" style="1" bestFit="1" customWidth="1"/>
    <col min="2311" max="2530" width="9.140625" style="1"/>
    <col min="2531" max="2531" width="33.140625" style="1" customWidth="1"/>
    <col min="2532" max="2560" width="0" style="1" hidden="1" customWidth="1"/>
    <col min="2561" max="2565" width="10.85546875" style="1" customWidth="1"/>
    <col min="2566" max="2566" width="10" style="1" bestFit="1" customWidth="1"/>
    <col min="2567" max="2786" width="9.140625" style="1"/>
    <col min="2787" max="2787" width="33.140625" style="1" customWidth="1"/>
    <col min="2788" max="2816" width="0" style="1" hidden="1" customWidth="1"/>
    <col min="2817" max="2821" width="10.85546875" style="1" customWidth="1"/>
    <col min="2822" max="2822" width="10" style="1" bestFit="1" customWidth="1"/>
    <col min="2823" max="3042" width="9.140625" style="1"/>
    <col min="3043" max="3043" width="33.140625" style="1" customWidth="1"/>
    <col min="3044" max="3072" width="0" style="1" hidden="1" customWidth="1"/>
    <col min="3073" max="3077" width="10.85546875" style="1" customWidth="1"/>
    <col min="3078" max="3078" width="10" style="1" bestFit="1" customWidth="1"/>
    <col min="3079" max="3298" width="9.140625" style="1"/>
    <col min="3299" max="3299" width="33.140625" style="1" customWidth="1"/>
    <col min="3300" max="3328" width="0" style="1" hidden="1" customWidth="1"/>
    <col min="3329" max="3333" width="10.85546875" style="1" customWidth="1"/>
    <col min="3334" max="3334" width="10" style="1" bestFit="1" customWidth="1"/>
    <col min="3335" max="3554" width="9.140625" style="1"/>
    <col min="3555" max="3555" width="33.140625" style="1" customWidth="1"/>
    <col min="3556" max="3584" width="0" style="1" hidden="1" customWidth="1"/>
    <col min="3585" max="3589" width="10.85546875" style="1" customWidth="1"/>
    <col min="3590" max="3590" width="10" style="1" bestFit="1" customWidth="1"/>
    <col min="3591" max="3810" width="9.140625" style="1"/>
    <col min="3811" max="3811" width="33.140625" style="1" customWidth="1"/>
    <col min="3812" max="3840" width="0" style="1" hidden="1" customWidth="1"/>
    <col min="3841" max="3845" width="10.85546875" style="1" customWidth="1"/>
    <col min="3846" max="3846" width="10" style="1" bestFit="1" customWidth="1"/>
    <col min="3847" max="4066" width="9.140625" style="1"/>
    <col min="4067" max="4067" width="33.140625" style="1" customWidth="1"/>
    <col min="4068" max="4096" width="0" style="1" hidden="1" customWidth="1"/>
    <col min="4097" max="4101" width="10.85546875" style="1" customWidth="1"/>
    <col min="4102" max="4102" width="10" style="1" bestFit="1" customWidth="1"/>
    <col min="4103" max="4322" width="9.140625" style="1"/>
    <col min="4323" max="4323" width="33.140625" style="1" customWidth="1"/>
    <col min="4324" max="4352" width="0" style="1" hidden="1" customWidth="1"/>
    <col min="4353" max="4357" width="10.85546875" style="1" customWidth="1"/>
    <col min="4358" max="4358" width="10" style="1" bestFit="1" customWidth="1"/>
    <col min="4359" max="4578" width="9.140625" style="1"/>
    <col min="4579" max="4579" width="33.140625" style="1" customWidth="1"/>
    <col min="4580" max="4608" width="0" style="1" hidden="1" customWidth="1"/>
    <col min="4609" max="4613" width="10.85546875" style="1" customWidth="1"/>
    <col min="4614" max="4614" width="10" style="1" bestFit="1" customWidth="1"/>
    <col min="4615" max="4834" width="9.140625" style="1"/>
    <col min="4835" max="4835" width="33.140625" style="1" customWidth="1"/>
    <col min="4836" max="4864" width="0" style="1" hidden="1" customWidth="1"/>
    <col min="4865" max="4869" width="10.85546875" style="1" customWidth="1"/>
    <col min="4870" max="4870" width="10" style="1" bestFit="1" customWidth="1"/>
    <col min="4871" max="5090" width="9.140625" style="1"/>
    <col min="5091" max="5091" width="33.140625" style="1" customWidth="1"/>
    <col min="5092" max="5120" width="0" style="1" hidden="1" customWidth="1"/>
    <col min="5121" max="5125" width="10.85546875" style="1" customWidth="1"/>
    <col min="5126" max="5126" width="10" style="1" bestFit="1" customWidth="1"/>
    <col min="5127" max="5346" width="9.140625" style="1"/>
    <col min="5347" max="5347" width="33.140625" style="1" customWidth="1"/>
    <col min="5348" max="5376" width="0" style="1" hidden="1" customWidth="1"/>
    <col min="5377" max="5381" width="10.85546875" style="1" customWidth="1"/>
    <col min="5382" max="5382" width="10" style="1" bestFit="1" customWidth="1"/>
    <col min="5383" max="5602" width="9.140625" style="1"/>
    <col min="5603" max="5603" width="33.140625" style="1" customWidth="1"/>
    <col min="5604" max="5632" width="0" style="1" hidden="1" customWidth="1"/>
    <col min="5633" max="5637" width="10.85546875" style="1" customWidth="1"/>
    <col min="5638" max="5638" width="10" style="1" bestFit="1" customWidth="1"/>
    <col min="5639" max="5858" width="9.140625" style="1"/>
    <col min="5859" max="5859" width="33.140625" style="1" customWidth="1"/>
    <col min="5860" max="5888" width="0" style="1" hidden="1" customWidth="1"/>
    <col min="5889" max="5893" width="10.85546875" style="1" customWidth="1"/>
    <col min="5894" max="5894" width="10" style="1" bestFit="1" customWidth="1"/>
    <col min="5895" max="6114" width="9.140625" style="1"/>
    <col min="6115" max="6115" width="33.140625" style="1" customWidth="1"/>
    <col min="6116" max="6144" width="0" style="1" hidden="1" customWidth="1"/>
    <col min="6145" max="6149" width="10.85546875" style="1" customWidth="1"/>
    <col min="6150" max="6150" width="10" style="1" bestFit="1" customWidth="1"/>
    <col min="6151" max="6370" width="9.140625" style="1"/>
    <col min="6371" max="6371" width="33.140625" style="1" customWidth="1"/>
    <col min="6372" max="6400" width="0" style="1" hidden="1" customWidth="1"/>
    <col min="6401" max="6405" width="10.85546875" style="1" customWidth="1"/>
    <col min="6406" max="6406" width="10" style="1" bestFit="1" customWidth="1"/>
    <col min="6407" max="6626" width="9.140625" style="1"/>
    <col min="6627" max="6627" width="33.140625" style="1" customWidth="1"/>
    <col min="6628" max="6656" width="0" style="1" hidden="1" customWidth="1"/>
    <col min="6657" max="6661" width="10.85546875" style="1" customWidth="1"/>
    <col min="6662" max="6662" width="10" style="1" bestFit="1" customWidth="1"/>
    <col min="6663" max="6882" width="9.140625" style="1"/>
    <col min="6883" max="6883" width="33.140625" style="1" customWidth="1"/>
    <col min="6884" max="6912" width="0" style="1" hidden="1" customWidth="1"/>
    <col min="6913" max="6917" width="10.85546875" style="1" customWidth="1"/>
    <col min="6918" max="6918" width="10" style="1" bestFit="1" customWidth="1"/>
    <col min="6919" max="7138" width="9.140625" style="1"/>
    <col min="7139" max="7139" width="33.140625" style="1" customWidth="1"/>
    <col min="7140" max="7168" width="0" style="1" hidden="1" customWidth="1"/>
    <col min="7169" max="7173" width="10.85546875" style="1" customWidth="1"/>
    <col min="7174" max="7174" width="10" style="1" bestFit="1" customWidth="1"/>
    <col min="7175" max="7394" width="9.140625" style="1"/>
    <col min="7395" max="7395" width="33.140625" style="1" customWidth="1"/>
    <col min="7396" max="7424" width="0" style="1" hidden="1" customWidth="1"/>
    <col min="7425" max="7429" width="10.85546875" style="1" customWidth="1"/>
    <col min="7430" max="7430" width="10" style="1" bestFit="1" customWidth="1"/>
    <col min="7431" max="7650" width="9.140625" style="1"/>
    <col min="7651" max="7651" width="33.140625" style="1" customWidth="1"/>
    <col min="7652" max="7680" width="0" style="1" hidden="1" customWidth="1"/>
    <col min="7681" max="7685" width="10.85546875" style="1" customWidth="1"/>
    <col min="7686" max="7686" width="10" style="1" bestFit="1" customWidth="1"/>
    <col min="7687" max="7906" width="9.140625" style="1"/>
    <col min="7907" max="7907" width="33.140625" style="1" customWidth="1"/>
    <col min="7908" max="7936" width="0" style="1" hidden="1" customWidth="1"/>
    <col min="7937" max="7941" width="10.85546875" style="1" customWidth="1"/>
    <col min="7942" max="7942" width="10" style="1" bestFit="1" customWidth="1"/>
    <col min="7943" max="8162" width="9.140625" style="1"/>
    <col min="8163" max="8163" width="33.140625" style="1" customWidth="1"/>
    <col min="8164" max="8192" width="0" style="1" hidden="1" customWidth="1"/>
    <col min="8193" max="8197" width="10.85546875" style="1" customWidth="1"/>
    <col min="8198" max="8198" width="10" style="1" bestFit="1" customWidth="1"/>
    <col min="8199" max="8418" width="9.140625" style="1"/>
    <col min="8419" max="8419" width="33.140625" style="1" customWidth="1"/>
    <col min="8420" max="8448" width="0" style="1" hidden="1" customWidth="1"/>
    <col min="8449" max="8453" width="10.85546875" style="1" customWidth="1"/>
    <col min="8454" max="8454" width="10" style="1" bestFit="1" customWidth="1"/>
    <col min="8455" max="8674" width="9.140625" style="1"/>
    <col min="8675" max="8675" width="33.140625" style="1" customWidth="1"/>
    <col min="8676" max="8704" width="0" style="1" hidden="1" customWidth="1"/>
    <col min="8705" max="8709" width="10.85546875" style="1" customWidth="1"/>
    <col min="8710" max="8710" width="10" style="1" bestFit="1" customWidth="1"/>
    <col min="8711" max="8930" width="9.140625" style="1"/>
    <col min="8931" max="8931" width="33.140625" style="1" customWidth="1"/>
    <col min="8932" max="8960" width="0" style="1" hidden="1" customWidth="1"/>
    <col min="8961" max="8965" width="10.85546875" style="1" customWidth="1"/>
    <col min="8966" max="8966" width="10" style="1" bestFit="1" customWidth="1"/>
    <col min="8967" max="9186" width="9.140625" style="1"/>
    <col min="9187" max="9187" width="33.140625" style="1" customWidth="1"/>
    <col min="9188" max="9216" width="0" style="1" hidden="1" customWidth="1"/>
    <col min="9217" max="9221" width="10.85546875" style="1" customWidth="1"/>
    <col min="9222" max="9222" width="10" style="1" bestFit="1" customWidth="1"/>
    <col min="9223" max="9442" width="9.140625" style="1"/>
    <col min="9443" max="9443" width="33.140625" style="1" customWidth="1"/>
    <col min="9444" max="9472" width="0" style="1" hidden="1" customWidth="1"/>
    <col min="9473" max="9477" width="10.85546875" style="1" customWidth="1"/>
    <col min="9478" max="9478" width="10" style="1" bestFit="1" customWidth="1"/>
    <col min="9479" max="9698" width="9.140625" style="1"/>
    <col min="9699" max="9699" width="33.140625" style="1" customWidth="1"/>
    <col min="9700" max="9728" width="0" style="1" hidden="1" customWidth="1"/>
    <col min="9729" max="9733" width="10.85546875" style="1" customWidth="1"/>
    <col min="9734" max="9734" width="10" style="1" bestFit="1" customWidth="1"/>
    <col min="9735" max="9954" width="9.140625" style="1"/>
    <col min="9955" max="9955" width="33.140625" style="1" customWidth="1"/>
    <col min="9956" max="9984" width="0" style="1" hidden="1" customWidth="1"/>
    <col min="9985" max="9989" width="10.85546875" style="1" customWidth="1"/>
    <col min="9990" max="9990" width="10" style="1" bestFit="1" customWidth="1"/>
    <col min="9991" max="10210" width="9.140625" style="1"/>
    <col min="10211" max="10211" width="33.140625" style="1" customWidth="1"/>
    <col min="10212" max="10240" width="0" style="1" hidden="1" customWidth="1"/>
    <col min="10241" max="10245" width="10.85546875" style="1" customWidth="1"/>
    <col min="10246" max="10246" width="10" style="1" bestFit="1" customWidth="1"/>
    <col min="10247" max="10466" width="9.140625" style="1"/>
    <col min="10467" max="10467" width="33.140625" style="1" customWidth="1"/>
    <col min="10468" max="10496" width="0" style="1" hidden="1" customWidth="1"/>
    <col min="10497" max="10501" width="10.85546875" style="1" customWidth="1"/>
    <col min="10502" max="10502" width="10" style="1" bestFit="1" customWidth="1"/>
    <col min="10503" max="10722" width="9.140625" style="1"/>
    <col min="10723" max="10723" width="33.140625" style="1" customWidth="1"/>
    <col min="10724" max="10752" width="0" style="1" hidden="1" customWidth="1"/>
    <col min="10753" max="10757" width="10.85546875" style="1" customWidth="1"/>
    <col min="10758" max="10758" width="10" style="1" bestFit="1" customWidth="1"/>
    <col min="10759" max="10978" width="9.140625" style="1"/>
    <col min="10979" max="10979" width="33.140625" style="1" customWidth="1"/>
    <col min="10980" max="11008" width="0" style="1" hidden="1" customWidth="1"/>
    <col min="11009" max="11013" width="10.85546875" style="1" customWidth="1"/>
    <col min="11014" max="11014" width="10" style="1" bestFit="1" customWidth="1"/>
    <col min="11015" max="11234" width="9.140625" style="1"/>
    <col min="11235" max="11235" width="33.140625" style="1" customWidth="1"/>
    <col min="11236" max="11264" width="0" style="1" hidden="1" customWidth="1"/>
    <col min="11265" max="11269" width="10.85546875" style="1" customWidth="1"/>
    <col min="11270" max="11270" width="10" style="1" bestFit="1" customWidth="1"/>
    <col min="11271" max="11490" width="9.140625" style="1"/>
    <col min="11491" max="11491" width="33.140625" style="1" customWidth="1"/>
    <col min="11492" max="11520" width="0" style="1" hidden="1" customWidth="1"/>
    <col min="11521" max="11525" width="10.85546875" style="1" customWidth="1"/>
    <col min="11526" max="11526" width="10" style="1" bestFit="1" customWidth="1"/>
    <col min="11527" max="11746" width="9.140625" style="1"/>
    <col min="11747" max="11747" width="33.140625" style="1" customWidth="1"/>
    <col min="11748" max="11776" width="0" style="1" hidden="1" customWidth="1"/>
    <col min="11777" max="11781" width="10.85546875" style="1" customWidth="1"/>
    <col min="11782" max="11782" width="10" style="1" bestFit="1" customWidth="1"/>
    <col min="11783" max="12002" width="9.140625" style="1"/>
    <col min="12003" max="12003" width="33.140625" style="1" customWidth="1"/>
    <col min="12004" max="12032" width="0" style="1" hidden="1" customWidth="1"/>
    <col min="12033" max="12037" width="10.85546875" style="1" customWidth="1"/>
    <col min="12038" max="12038" width="10" style="1" bestFit="1" customWidth="1"/>
    <col min="12039" max="12258" width="9.140625" style="1"/>
    <col min="12259" max="12259" width="33.140625" style="1" customWidth="1"/>
    <col min="12260" max="12288" width="0" style="1" hidden="1" customWidth="1"/>
    <col min="12289" max="12293" width="10.85546875" style="1" customWidth="1"/>
    <col min="12294" max="12294" width="10" style="1" bestFit="1" customWidth="1"/>
    <col min="12295" max="12514" width="9.140625" style="1"/>
    <col min="12515" max="12515" width="33.140625" style="1" customWidth="1"/>
    <col min="12516" max="12544" width="0" style="1" hidden="1" customWidth="1"/>
    <col min="12545" max="12549" width="10.85546875" style="1" customWidth="1"/>
    <col min="12550" max="12550" width="10" style="1" bestFit="1" customWidth="1"/>
    <col min="12551" max="12770" width="9.140625" style="1"/>
    <col min="12771" max="12771" width="33.140625" style="1" customWidth="1"/>
    <col min="12772" max="12800" width="0" style="1" hidden="1" customWidth="1"/>
    <col min="12801" max="12805" width="10.85546875" style="1" customWidth="1"/>
    <col min="12806" max="12806" width="10" style="1" bestFit="1" customWidth="1"/>
    <col min="12807" max="13026" width="9.140625" style="1"/>
    <col min="13027" max="13027" width="33.140625" style="1" customWidth="1"/>
    <col min="13028" max="13056" width="0" style="1" hidden="1" customWidth="1"/>
    <col min="13057" max="13061" width="10.85546875" style="1" customWidth="1"/>
    <col min="13062" max="13062" width="10" style="1" bestFit="1" customWidth="1"/>
    <col min="13063" max="13282" width="9.140625" style="1"/>
    <col min="13283" max="13283" width="33.140625" style="1" customWidth="1"/>
    <col min="13284" max="13312" width="0" style="1" hidden="1" customWidth="1"/>
    <col min="13313" max="13317" width="10.85546875" style="1" customWidth="1"/>
    <col min="13318" max="13318" width="10" style="1" bestFit="1" customWidth="1"/>
    <col min="13319" max="13538" width="9.140625" style="1"/>
    <col min="13539" max="13539" width="33.140625" style="1" customWidth="1"/>
    <col min="13540" max="13568" width="0" style="1" hidden="1" customWidth="1"/>
    <col min="13569" max="13573" width="10.85546875" style="1" customWidth="1"/>
    <col min="13574" max="13574" width="10" style="1" bestFit="1" customWidth="1"/>
    <col min="13575" max="13794" width="9.140625" style="1"/>
    <col min="13795" max="13795" width="33.140625" style="1" customWidth="1"/>
    <col min="13796" max="13824" width="0" style="1" hidden="1" customWidth="1"/>
    <col min="13825" max="13829" width="10.85546875" style="1" customWidth="1"/>
    <col min="13830" max="13830" width="10" style="1" bestFit="1" customWidth="1"/>
    <col min="13831" max="14050" width="9.140625" style="1"/>
    <col min="14051" max="14051" width="33.140625" style="1" customWidth="1"/>
    <col min="14052" max="14080" width="0" style="1" hidden="1" customWidth="1"/>
    <col min="14081" max="14085" width="10.85546875" style="1" customWidth="1"/>
    <col min="14086" max="14086" width="10" style="1" bestFit="1" customWidth="1"/>
    <col min="14087" max="14306" width="9.140625" style="1"/>
    <col min="14307" max="14307" width="33.140625" style="1" customWidth="1"/>
    <col min="14308" max="14336" width="0" style="1" hidden="1" customWidth="1"/>
    <col min="14337" max="14341" width="10.85546875" style="1" customWidth="1"/>
    <col min="14342" max="14342" width="10" style="1" bestFit="1" customWidth="1"/>
    <col min="14343" max="14562" width="9.140625" style="1"/>
    <col min="14563" max="14563" width="33.140625" style="1" customWidth="1"/>
    <col min="14564" max="14592" width="0" style="1" hidden="1" customWidth="1"/>
    <col min="14593" max="14597" width="10.85546875" style="1" customWidth="1"/>
    <col min="14598" max="14598" width="10" style="1" bestFit="1" customWidth="1"/>
    <col min="14599" max="14818" width="9.140625" style="1"/>
    <col min="14819" max="14819" width="33.140625" style="1" customWidth="1"/>
    <col min="14820" max="14848" width="0" style="1" hidden="1" customWidth="1"/>
    <col min="14849" max="14853" width="10.85546875" style="1" customWidth="1"/>
    <col min="14854" max="14854" width="10" style="1" bestFit="1" customWidth="1"/>
    <col min="14855" max="15074" width="9.140625" style="1"/>
    <col min="15075" max="15075" width="33.140625" style="1" customWidth="1"/>
    <col min="15076" max="15104" width="0" style="1" hidden="1" customWidth="1"/>
    <col min="15105" max="15109" width="10.85546875" style="1" customWidth="1"/>
    <col min="15110" max="15110" width="10" style="1" bestFit="1" customWidth="1"/>
    <col min="15111" max="15330" width="9.140625" style="1"/>
    <col min="15331" max="15331" width="33.140625" style="1" customWidth="1"/>
    <col min="15332" max="15360" width="0" style="1" hidden="1" customWidth="1"/>
    <col min="15361" max="15365" width="10.85546875" style="1" customWidth="1"/>
    <col min="15366" max="15366" width="10" style="1" bestFit="1" customWidth="1"/>
    <col min="15367" max="15586" width="9.140625" style="1"/>
    <col min="15587" max="15587" width="33.140625" style="1" customWidth="1"/>
    <col min="15588" max="15616" width="0" style="1" hidden="1" customWidth="1"/>
    <col min="15617" max="15621" width="10.85546875" style="1" customWidth="1"/>
    <col min="15622" max="15622" width="10" style="1" bestFit="1" customWidth="1"/>
    <col min="15623" max="15842" width="9.140625" style="1"/>
    <col min="15843" max="15843" width="33.140625" style="1" customWidth="1"/>
    <col min="15844" max="15872" width="0" style="1" hidden="1" customWidth="1"/>
    <col min="15873" max="15877" width="10.85546875" style="1" customWidth="1"/>
    <col min="15878" max="15878" width="10" style="1" bestFit="1" customWidth="1"/>
    <col min="15879" max="16098" width="9.140625" style="1"/>
    <col min="16099" max="16099" width="33.140625" style="1" customWidth="1"/>
    <col min="16100" max="16128" width="0" style="1" hidden="1" customWidth="1"/>
    <col min="16129" max="16133" width="10.85546875" style="1" customWidth="1"/>
    <col min="16134" max="16134" width="10" style="1" bestFit="1" customWidth="1"/>
    <col min="16135" max="16384" width="9.140625" style="1"/>
  </cols>
  <sheetData>
    <row r="2" spans="2:8" x14ac:dyDescent="0.2">
      <c r="G2" s="4" t="s">
        <v>36</v>
      </c>
    </row>
    <row r="4" spans="2:8" x14ac:dyDescent="0.2">
      <c r="C4" s="60"/>
      <c r="D4" s="60"/>
      <c r="E4" s="60"/>
    </row>
    <row r="5" spans="2:8" ht="9" customHeight="1" x14ac:dyDescent="0.2"/>
    <row r="8" spans="2:8" x14ac:dyDescent="0.2">
      <c r="B8" s="61">
        <v>16.04</v>
      </c>
      <c r="C8" s="69" t="s">
        <v>41</v>
      </c>
      <c r="D8" s="68"/>
      <c r="E8" s="68"/>
      <c r="F8" s="68"/>
    </row>
    <row r="9" spans="2:8" x14ac:dyDescent="0.2">
      <c r="B9" s="61"/>
      <c r="C9" s="62"/>
      <c r="D9" s="62"/>
      <c r="E9" s="62"/>
      <c r="F9" s="62"/>
    </row>
    <row r="10" spans="2:8" x14ac:dyDescent="0.2">
      <c r="B10" s="63"/>
      <c r="C10" s="13">
        <v>2009</v>
      </c>
      <c r="D10" s="13">
        <v>2010</v>
      </c>
      <c r="E10" s="13">
        <v>2011</v>
      </c>
      <c r="F10" s="13">
        <v>2012</v>
      </c>
      <c r="G10" s="13">
        <v>2013</v>
      </c>
    </row>
    <row r="12" spans="2:8" x14ac:dyDescent="0.2">
      <c r="B12" s="7" t="s">
        <v>18</v>
      </c>
    </row>
    <row r="13" spans="2:8" x14ac:dyDescent="0.2">
      <c r="B13" s="64" t="s">
        <v>19</v>
      </c>
      <c r="C13" s="18">
        <v>2045</v>
      </c>
      <c r="D13" s="18">
        <v>1619</v>
      </c>
      <c r="E13" s="18">
        <v>1708</v>
      </c>
      <c r="F13" s="18">
        <v>1696</v>
      </c>
      <c r="G13" s="18">
        <v>1569</v>
      </c>
    </row>
    <row r="14" spans="2:8" x14ac:dyDescent="0.2">
      <c r="B14" s="64" t="s">
        <v>20</v>
      </c>
      <c r="C14" s="37">
        <v>397</v>
      </c>
      <c r="D14" s="37">
        <v>307.23715499999997</v>
      </c>
      <c r="E14" s="37">
        <v>632.1</v>
      </c>
      <c r="F14" s="37">
        <v>418.1</v>
      </c>
      <c r="G14" s="37">
        <v>538.82016099999998</v>
      </c>
    </row>
    <row r="15" spans="2:8" x14ac:dyDescent="0.2">
      <c r="B15" s="64" t="s">
        <v>34</v>
      </c>
      <c r="C15" s="37">
        <f t="shared" ref="C15:F15" si="0">(C14*1000)/C13</f>
        <v>194.13202933985329</v>
      </c>
      <c r="D15" s="37">
        <f t="shared" si="0"/>
        <v>189.7697066090179</v>
      </c>
      <c r="E15" s="37">
        <f t="shared" si="0"/>
        <v>370.08196721311475</v>
      </c>
      <c r="F15" s="37">
        <f t="shared" si="0"/>
        <v>246.52122641509433</v>
      </c>
      <c r="G15" s="37">
        <f>(G14*1000)/G13</f>
        <v>343.41629126832373</v>
      </c>
      <c r="H15" s="37"/>
    </row>
    <row r="17" spans="2:7" x14ac:dyDescent="0.2">
      <c r="B17" s="65" t="s">
        <v>21</v>
      </c>
    </row>
    <row r="18" spans="2:7" x14ac:dyDescent="0.2">
      <c r="B18" s="64" t="s">
        <v>19</v>
      </c>
      <c r="C18" s="18">
        <v>3935</v>
      </c>
      <c r="D18" s="18">
        <v>3777</v>
      </c>
      <c r="E18" s="18">
        <v>2332</v>
      </c>
      <c r="F18" s="18">
        <v>1731</v>
      </c>
      <c r="G18" s="18">
        <v>1781</v>
      </c>
    </row>
    <row r="19" spans="2:7" x14ac:dyDescent="0.2">
      <c r="B19" s="64" t="s">
        <v>20</v>
      </c>
      <c r="C19" s="37">
        <v>594.68712400000004</v>
      </c>
      <c r="D19" s="37">
        <v>493.65523999999999</v>
      </c>
      <c r="E19" s="37">
        <v>306.59252400000003</v>
      </c>
      <c r="F19" s="37">
        <v>237.5</v>
      </c>
      <c r="G19" s="37">
        <v>263.85769499999998</v>
      </c>
    </row>
    <row r="20" spans="2:7" x14ac:dyDescent="0.2">
      <c r="B20" s="64" t="s">
        <v>34</v>
      </c>
      <c r="C20" s="37">
        <f>(C19*1000)/C18</f>
        <v>151.12760457433293</v>
      </c>
      <c r="D20" s="37">
        <f>(D19*1000)/D18</f>
        <v>130.70035477892506</v>
      </c>
      <c r="E20" s="37">
        <f>(E19*1000)/E18</f>
        <v>131.47192281303603</v>
      </c>
      <c r="F20" s="37">
        <f>(F19*1000)/F18</f>
        <v>137.20392836510686</v>
      </c>
      <c r="G20" s="37">
        <f>(G19*1000)/G18</f>
        <v>148.15142897248737</v>
      </c>
    </row>
    <row r="23" spans="2:7" ht="25.5" x14ac:dyDescent="0.2">
      <c r="B23" s="65" t="s">
        <v>22</v>
      </c>
    </row>
    <row r="24" spans="2:7" x14ac:dyDescent="0.2">
      <c r="B24" s="64" t="s">
        <v>19</v>
      </c>
      <c r="C24" s="18">
        <v>242</v>
      </c>
      <c r="D24" s="18">
        <v>168</v>
      </c>
      <c r="E24" s="18">
        <v>178</v>
      </c>
      <c r="F24" s="18">
        <v>116</v>
      </c>
      <c r="G24" s="18">
        <v>197</v>
      </c>
    </row>
    <row r="25" spans="2:7" x14ac:dyDescent="0.2">
      <c r="B25" s="64" t="s">
        <v>20</v>
      </c>
      <c r="C25" s="37">
        <v>19.5</v>
      </c>
      <c r="D25" s="37">
        <v>9.1970690000000008</v>
      </c>
      <c r="E25" s="37">
        <v>25.8</v>
      </c>
      <c r="F25" s="37">
        <v>11.9</v>
      </c>
      <c r="G25" s="37">
        <v>38.700000000000003</v>
      </c>
    </row>
    <row r="27" spans="2:7" x14ac:dyDescent="0.2">
      <c r="B27" s="7" t="s">
        <v>23</v>
      </c>
      <c r="G27" s="29"/>
    </row>
    <row r="28" spans="2:7" x14ac:dyDescent="0.2">
      <c r="B28" s="64" t="s">
        <v>20</v>
      </c>
      <c r="C28" s="37">
        <f>30104889/1000000</f>
        <v>30.104889</v>
      </c>
      <c r="D28" s="37">
        <f>23798250/1000000</f>
        <v>23.798249999999999</v>
      </c>
      <c r="E28" s="37">
        <v>37.404409999999999</v>
      </c>
      <c r="F28" s="37">
        <v>37.299999999999997</v>
      </c>
      <c r="G28" s="37">
        <v>33.585594999999998</v>
      </c>
    </row>
    <row r="29" spans="2:7" x14ac:dyDescent="0.2">
      <c r="B29" s="23"/>
      <c r="C29" s="23"/>
      <c r="D29" s="23"/>
      <c r="E29" s="23"/>
      <c r="F29" s="23"/>
      <c r="G29" s="23"/>
    </row>
    <row r="31" spans="2:7" x14ac:dyDescent="0.2">
      <c r="B31" s="7" t="s">
        <v>24</v>
      </c>
    </row>
    <row r="32" spans="2:7" ht="12.75" customHeight="1" x14ac:dyDescent="0.2">
      <c r="B32" s="66" t="s">
        <v>29</v>
      </c>
      <c r="C32" s="66"/>
      <c r="D32" s="66"/>
      <c r="E32" s="66"/>
    </row>
    <row r="33" spans="2:5" ht="28.5" customHeight="1" x14ac:dyDescent="0.2">
      <c r="B33" s="66"/>
      <c r="C33" s="66"/>
      <c r="D33" s="66"/>
      <c r="E33" s="66"/>
    </row>
    <row r="34" spans="2:5" ht="12.75" customHeight="1" x14ac:dyDescent="0.2">
      <c r="B34" s="19"/>
      <c r="C34" s="19"/>
      <c r="D34" s="19"/>
      <c r="E34" s="19"/>
    </row>
    <row r="35" spans="2:5" ht="12" customHeight="1" x14ac:dyDescent="0.2">
      <c r="B35" s="66" t="s">
        <v>25</v>
      </c>
      <c r="C35" s="66"/>
      <c r="D35" s="66"/>
      <c r="E35" s="66"/>
    </row>
    <row r="36" spans="2:5" ht="11.25" customHeight="1" x14ac:dyDescent="0.2">
      <c r="B36" s="66"/>
      <c r="C36" s="66"/>
      <c r="D36" s="66"/>
      <c r="E36" s="66"/>
    </row>
    <row r="37" spans="2:5" ht="23.25" customHeight="1" x14ac:dyDescent="0.2">
      <c r="B37" s="1" t="s">
        <v>26</v>
      </c>
    </row>
    <row r="38" spans="2:5" s="20" customFormat="1" ht="24" customHeight="1" x14ac:dyDescent="0.2">
      <c r="B38" s="66" t="s">
        <v>35</v>
      </c>
      <c r="C38" s="66"/>
      <c r="D38" s="66"/>
      <c r="E38" s="66"/>
    </row>
    <row r="40" spans="2:5" ht="15.75" customHeight="1" x14ac:dyDescent="0.2">
      <c r="B40" s="19" t="s">
        <v>27</v>
      </c>
    </row>
    <row r="41" spans="2:5" ht="10.5" customHeight="1" x14ac:dyDescent="0.2"/>
    <row r="54" spans="2:5" x14ac:dyDescent="0.2">
      <c r="B54" s="36"/>
    </row>
    <row r="55" spans="2:5" ht="9" customHeight="1" x14ac:dyDescent="0.2">
      <c r="B55" s="36"/>
    </row>
    <row r="56" spans="2:5" ht="15" x14ac:dyDescent="0.25">
      <c r="B56" s="54"/>
      <c r="C56" s="54"/>
      <c r="D56" s="54"/>
      <c r="E56" s="54"/>
    </row>
  </sheetData>
  <mergeCells count="4">
    <mergeCell ref="C4:E4"/>
    <mergeCell ref="B32:E33"/>
    <mergeCell ref="B35:E36"/>
    <mergeCell ref="B38:E38"/>
  </mergeCells>
  <pageMargins left="0.7" right="0.7" top="0.75" bottom="0.75" header="0.3" footer="0.3"/>
  <pageSetup scale="93" fitToWidth="0" orientation="portrait" r:id="rId1"/>
  <colBreaks count="1" manualBreakCount="1">
    <brk id="10936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66675</xdr:rowOff>
              </from>
              <to>
                <xdr:col>1</xdr:col>
                <xdr:colOff>57150</xdr:colOff>
                <xdr:row>3</xdr:row>
                <xdr:rowOff>85725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.01a&amp;.01b</vt:lpstr>
      <vt:lpstr>.01c &amp; .01d</vt:lpstr>
      <vt:lpstr>.02c&amp;.21d</vt:lpstr>
      <vt:lpstr>03a&amp;.03b</vt:lpstr>
      <vt:lpstr>16.04</vt:lpstr>
      <vt:lpstr>'.01a&amp;.01b'!Print_Area</vt:lpstr>
      <vt:lpstr>'.01c &amp; .01d'!Print_Area</vt:lpstr>
      <vt:lpstr>'.02c&amp;.21d'!Print_Area</vt:lpstr>
      <vt:lpstr>'03a&amp;.03b'!Print_Area</vt:lpstr>
      <vt:lpstr>'16.04'!Print_Area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2014-08-08T21:00:27Z</dcterms:modified>
</cp:coreProperties>
</file>