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0"/>
  </bookViews>
  <sheets>
    <sheet name=".01,.02,.03" sheetId="1" r:id="rId1"/>
    <sheet name=".04,.05,.06" sheetId="2" r:id="rId2"/>
    <sheet name=".07 &amp; .08" sheetId="3" r:id="rId3"/>
    <sheet name=".09" sheetId="4" r:id="rId4"/>
    <sheet name=".10" sheetId="5" r:id="rId5"/>
  </sheets>
  <definedNames>
    <definedName name="_xlnm.Print_Area" localSheetId="0">'.01,.02,.03'!$A$1:$M$54</definedName>
    <definedName name="_xlnm.Print_Area" localSheetId="1">'.04,.05,.06'!$A$1:$L$53</definedName>
    <definedName name="_xlnm.Print_Area" localSheetId="2">'.07 &amp; .08'!$A$1:$K$56</definedName>
    <definedName name="_xlnm.Print_Area" localSheetId="3">'.09'!$A$1:$K$59</definedName>
    <definedName name="Z_7756A4BE_6DE3_4F38_B966_8BEFAB573A6A_.wvu.Cols" localSheetId="0" hidden="1">'.01,.02,.03'!#REF!,'.01,.02,.03'!$I:$I</definedName>
    <definedName name="Z_7756A4BE_6DE3_4F38_B966_8BEFAB573A6A_.wvu.Cols" localSheetId="1" hidden="1">'.04,.05,.06'!#REF!,'.04,.05,.06'!$I:$I</definedName>
    <definedName name="Z_7756A4BE_6DE3_4F38_B966_8BEFAB573A6A_.wvu.Cols" localSheetId="2" hidden="1">'.07 &amp; .08'!#REF!,'.07 &amp; .08'!#REF!,'.07 &amp; .08'!#REF!</definedName>
    <definedName name="Z_7756A4BE_6DE3_4F38_B966_8BEFAB573A6A_.wvu.Cols" localSheetId="3" hidden="1">'.09'!#REF!,'.09'!#REF!,'.09'!#REF!</definedName>
    <definedName name="Z_7756A4BE_6DE3_4F38_B966_8BEFAB573A6A_.wvu.PrintArea" localSheetId="0" hidden="1">'.01,.02,.03'!$B$2:$K$54</definedName>
    <definedName name="Z_7756A4BE_6DE3_4F38_B966_8BEFAB573A6A_.wvu.PrintArea" localSheetId="1" hidden="1">'.04,.05,.06'!$B$2:$K$53</definedName>
    <definedName name="Z_7756A4BE_6DE3_4F38_B966_8BEFAB573A6A_.wvu.PrintArea" localSheetId="2" hidden="1">'.07 &amp; .08'!$B$2:$F$56</definedName>
    <definedName name="Z_7756A4BE_6DE3_4F38_B966_8BEFAB573A6A_.wvu.PrintArea" localSheetId="3" hidden="1">'.09'!$B$2:$H$59</definedName>
  </definedNames>
  <calcPr fullCalcOnLoad="1"/>
</workbook>
</file>

<file path=xl/sharedStrings.xml><?xml version="1.0" encoding="utf-8"?>
<sst xmlns="http://schemas.openxmlformats.org/spreadsheetml/2006/main" count="203" uniqueCount="136">
  <si>
    <t>Bucks</t>
  </si>
  <si>
    <t>Does</t>
  </si>
  <si>
    <t xml:space="preserve">Total </t>
  </si>
  <si>
    <t>Weaners  2-4 months</t>
  </si>
  <si>
    <t>Bulls</t>
  </si>
  <si>
    <t>Cows</t>
  </si>
  <si>
    <t>Kids 6 months to one year would approximate animals ready for market/ marketable sized animals.</t>
  </si>
  <si>
    <t>Unit Size</t>
  </si>
  <si>
    <t>12-6-24</t>
  </si>
  <si>
    <t>50 LB</t>
  </si>
  <si>
    <t>5  LB</t>
  </si>
  <si>
    <t>1  QT</t>
  </si>
  <si>
    <t>2.5 LB</t>
  </si>
  <si>
    <t>12 LB</t>
  </si>
  <si>
    <t xml:space="preserve">District </t>
  </si>
  <si>
    <t>West Bay</t>
  </si>
  <si>
    <t>George Town</t>
  </si>
  <si>
    <t>Bodden Town</t>
  </si>
  <si>
    <t>North Side</t>
  </si>
  <si>
    <t>East End</t>
  </si>
  <si>
    <t>Cayman Brac</t>
  </si>
  <si>
    <t>Total</t>
  </si>
  <si>
    <t>Farmer Registration by District</t>
  </si>
  <si>
    <t>The data were collected over a period of time (several weeks each year) but not at the same time each year.</t>
  </si>
  <si>
    <t>The data were collected over a period of time (a few weeks each year) but not at the same time each year</t>
  </si>
  <si>
    <r>
      <t>Year</t>
    </r>
    <r>
      <rPr>
        <b/>
        <vertAlign val="superscript"/>
        <sz val="10"/>
        <rFont val="Arial"/>
        <family val="2"/>
      </rPr>
      <t>1</t>
    </r>
  </si>
  <si>
    <t>The Table indicates the number of persons registered as farmers between 1998 &amp; 2007 and</t>
  </si>
  <si>
    <t>The existing Farmers Registration Programme is currently undergoing a comprehensive review</t>
  </si>
  <si>
    <t>excludes those deceased or confirmed out of farming.</t>
  </si>
  <si>
    <t xml:space="preserve">fall outside of the current registration programme. </t>
  </si>
  <si>
    <t>The data were collected over a period of time (a few weeks each year) but not at the same time each year.</t>
  </si>
  <si>
    <t xml:space="preserve">Ammonium Sulphate </t>
  </si>
  <si>
    <t/>
  </si>
  <si>
    <t xml:space="preserve">Triple Super Phosphate  </t>
  </si>
  <si>
    <t xml:space="preserve">Potassium Nitrate </t>
  </si>
  <si>
    <t xml:space="preserve">Potassium Sulphate </t>
  </si>
  <si>
    <t xml:space="preserve">Calcium Sulphate (Gypsum) </t>
  </si>
  <si>
    <t>Minor Element Mix (Microplex)</t>
  </si>
  <si>
    <t>Chelated Iron</t>
  </si>
  <si>
    <t xml:space="preserve">Stop Blossom End Rot  </t>
  </si>
  <si>
    <t>Note:</t>
  </si>
  <si>
    <t>Number of Known Farmers</t>
  </si>
  <si>
    <r>
      <t>Kids            6 months -  1 year</t>
    </r>
    <r>
      <rPr>
        <b/>
        <vertAlign val="superscript"/>
        <sz val="10"/>
        <rFont val="Arial"/>
        <family val="2"/>
      </rPr>
      <t>2</t>
    </r>
  </si>
  <si>
    <r>
      <t>Fatteners</t>
    </r>
    <r>
      <rPr>
        <b/>
        <vertAlign val="superscript"/>
        <sz val="10"/>
        <rFont val="Arial"/>
        <family val="2"/>
      </rPr>
      <t>2</t>
    </r>
  </si>
  <si>
    <r>
      <t xml:space="preserve">Fatteners            12-18 months </t>
    </r>
    <r>
      <rPr>
        <b/>
        <vertAlign val="superscript"/>
        <sz val="10"/>
        <rFont val="Arial"/>
        <family val="2"/>
      </rPr>
      <t>2</t>
    </r>
  </si>
  <si>
    <t>12-48-8</t>
  </si>
  <si>
    <t>14-7-28+2</t>
  </si>
  <si>
    <t>Calcium Nitrate</t>
  </si>
  <si>
    <t>Magnesium Sulphate</t>
  </si>
  <si>
    <t>Mono Potassium Phosphate</t>
  </si>
  <si>
    <t>51 LB</t>
  </si>
  <si>
    <t>52 LB</t>
  </si>
  <si>
    <t>25 LB</t>
  </si>
  <si>
    <t>55 LB</t>
  </si>
  <si>
    <t>2010 figures.</t>
  </si>
  <si>
    <r>
      <t xml:space="preserve">2010 </t>
    </r>
    <r>
      <rPr>
        <vertAlign val="superscript"/>
        <sz val="10"/>
        <rFont val="Arial"/>
        <family val="2"/>
      </rPr>
      <t>4</t>
    </r>
  </si>
  <si>
    <t>Fatteners would approximate animals ready for market/ marketable sized animals.  The figure is not completely accurate as it could also include replacement animals</t>
  </si>
  <si>
    <t>Kids 6 months to one year would approximate animals ready for market/ marketable sized animals.  This is not completely accurate as it would include replacement animals.</t>
  </si>
  <si>
    <t>Category of Livestock</t>
  </si>
  <si>
    <t>Cattle</t>
  </si>
  <si>
    <t>Goats</t>
  </si>
  <si>
    <t>2. 12-8-28 is Multi-purpose fertilizer used in agriculture and horticulture that has been formulated to suit Cayman Islands' soil nutrient profiles that are consistently low in available Potassium (K)</t>
  </si>
  <si>
    <t xml:space="preserve">6. The Rescue Organic Fertilizers were introduced in 2008. In 2010 DoA ceased imports of these products in deference to a private sector company that took up the product line. </t>
  </si>
  <si>
    <t>For 2009 and 2010 the data were collected in May and November and the average of the two periods used.</t>
  </si>
  <si>
    <t>Description</t>
  </si>
  <si>
    <t>5. Ammonium Nitrate fertilizer is no longer available as current US port security and shipping regulations prohibit the export of this fertilizer due to its potential explosive properties. The small quantity sold in 2006 represented the remaining inventory that was imported prior to the introduction of the current US regulations.</t>
  </si>
  <si>
    <t xml:space="preserve">4. In 2010 as part of efforts to further reduce costs the DoA split purchases between two suppliers, one of whom supplied a 12-8-24 product. This enabled the use of competitive market forces to negotiate lower prices form the two suppliers. </t>
  </si>
  <si>
    <t xml:space="preserve">Piglets     &lt; 2 Months </t>
  </si>
  <si>
    <t>Kids        2-6 months</t>
  </si>
  <si>
    <t xml:space="preserve">Kids         &lt; 2 months </t>
  </si>
  <si>
    <t>Number of Heads</t>
  </si>
  <si>
    <t>These figures do not include animals processed through private facillities.</t>
  </si>
  <si>
    <r>
      <rPr>
        <b/>
        <sz val="10"/>
        <rFont val="Arial"/>
        <family val="2"/>
      </rPr>
      <t>Source:</t>
    </r>
    <r>
      <rPr>
        <sz val="10"/>
        <rFont val="Arial"/>
        <family val="0"/>
      </rPr>
      <t xml:space="preserve">  Department of Agriculture</t>
    </r>
  </si>
  <si>
    <r>
      <rPr>
        <b/>
        <sz val="10"/>
        <rFont val="Arial"/>
        <family val="2"/>
      </rPr>
      <t>Source:</t>
    </r>
    <r>
      <rPr>
        <sz val="10"/>
        <rFont val="Arial"/>
        <family val="0"/>
      </rPr>
      <t xml:space="preserve"> Department of Agriculture</t>
    </r>
  </si>
  <si>
    <r>
      <rPr>
        <b/>
        <sz val="10"/>
        <rFont val="Arial"/>
        <family val="2"/>
      </rPr>
      <t>Source:</t>
    </r>
    <r>
      <rPr>
        <sz val="10"/>
        <rFont val="Arial"/>
        <family val="2"/>
      </rPr>
      <t xml:space="preserve"> Department of Agriculture</t>
    </r>
  </si>
  <si>
    <t xml:space="preserve">Rescue Organic </t>
  </si>
  <si>
    <t>Buck</t>
  </si>
  <si>
    <t>Doe</t>
  </si>
  <si>
    <t>Bore</t>
  </si>
  <si>
    <t>Sow</t>
  </si>
  <si>
    <t>Bull</t>
  </si>
  <si>
    <t>Cow</t>
  </si>
  <si>
    <t xml:space="preserve">Calf           6-12 Months </t>
  </si>
  <si>
    <r>
      <t>Fatteners 12-18          Months</t>
    </r>
    <r>
      <rPr>
        <b/>
        <vertAlign val="superscript"/>
        <sz val="10"/>
        <rFont val="Arial"/>
        <family val="2"/>
      </rPr>
      <t>2</t>
    </r>
  </si>
  <si>
    <t xml:space="preserve">Calf           12-18     Months </t>
  </si>
  <si>
    <t>Data for two farmers were omitted in the October 2010 survey and had to be approximated based on the May</t>
  </si>
  <si>
    <t>12-8-24</t>
  </si>
  <si>
    <t xml:space="preserve">12/8/28 </t>
  </si>
  <si>
    <t>Blood Meal - Organic Fertilizer</t>
  </si>
  <si>
    <t>Bone Meal - Organic Fertilizer</t>
  </si>
  <si>
    <t>Fish Meal - Organic Fertilizer</t>
  </si>
  <si>
    <t>40 LB</t>
  </si>
  <si>
    <t>Where actual data were unavailable estimates were used.</t>
  </si>
  <si>
    <t>Pigs</t>
  </si>
  <si>
    <t>24 LB</t>
  </si>
  <si>
    <t>20-20-20</t>
  </si>
  <si>
    <t xml:space="preserve">Piglets     &lt; 2 months </t>
  </si>
  <si>
    <t>Boars</t>
  </si>
  <si>
    <t>Sows</t>
  </si>
  <si>
    <t xml:space="preserve">Calves        &lt; 6 months </t>
  </si>
  <si>
    <t>Calves       2-6 months</t>
  </si>
  <si>
    <t>1. The numbers 12-8-28 for example are the N-P-K ratios of the fertilizer, that is the proportion of Nitrogen (N), Phosphorous (P) and Potassium (K) contained in a blended fertilizer.</t>
  </si>
  <si>
    <t>3. The Department switched from 12-8-28 to 12-6-24 in the latter half of 2008 to reduce cost in the face of skyrocketing prices of fertilizer driven by historically high oil prices</t>
  </si>
  <si>
    <t>7. Sales in 2011 represented sales of remaining inventory after importation ceased.</t>
  </si>
  <si>
    <t>8. The introduction of protected agriculture (tropical shade houses) in 2009 and subsequent expansion in 2010 necessitated the importation and sale of a range of specialized fertilizers shown at the bottom of the table.</t>
  </si>
  <si>
    <t>to create a new Agricultural Sector Registration Programme. This will more accurately capture</t>
  </si>
  <si>
    <t>and categorize all those persons involved in agricultural related enterprises, many of whom presently</t>
  </si>
  <si>
    <t>Type of Poultry</t>
  </si>
  <si>
    <t>Layers - Total</t>
  </si>
  <si>
    <t>Broilers</t>
  </si>
  <si>
    <t xml:space="preserve"> Percent Change</t>
  </si>
  <si>
    <t>Percent Change</t>
  </si>
  <si>
    <t>Note: Also relates to Table 14.02</t>
  </si>
  <si>
    <t xml:space="preserve">For 2009 - 2010 the data were collected in May and November and the average of the two periods was used.  </t>
  </si>
  <si>
    <t>For 2009 - 2010 the data were collected in May and November and the average of the two periods was used.</t>
  </si>
  <si>
    <r>
      <t xml:space="preserve">Source: </t>
    </r>
    <r>
      <rPr>
        <sz val="10"/>
        <rFont val="Arial"/>
        <family val="2"/>
      </rPr>
      <t>Department of Agriculture</t>
    </r>
  </si>
  <si>
    <t>For 2009 and 2010 the data were collected in May and November and the average of the two periods was used.</t>
  </si>
  <si>
    <t>Turkeys</t>
  </si>
  <si>
    <t>STATISTICAL COMPENDIUM 2014</t>
  </si>
  <si>
    <t>Farmers and Livestock in Grand Cayman - Goats, 2010 - 2014</t>
  </si>
  <si>
    <t>Farmers and Livestock in Grand Cayman - Pigs, 2010 - 2014</t>
  </si>
  <si>
    <t>Farmers and Livestock in Grand Cayman - Cattle, 2010 - 2014</t>
  </si>
  <si>
    <t>Farmers and Livestock in Cayman Brac - Goats, 2010 - 2014</t>
  </si>
  <si>
    <t>Farmers and Livestock in Cayman Brac - Pigs, 2010- 2014</t>
  </si>
  <si>
    <t>Farmers and Livestock in Cayman Brac - Cattle, 2010 - 2014</t>
  </si>
  <si>
    <r>
      <t>Throughput of Livestock by Category of the Government Abattoir</t>
    </r>
    <r>
      <rPr>
        <b/>
        <vertAlign val="superscript"/>
        <sz val="12"/>
        <color indexed="8"/>
        <rFont val="Arial"/>
        <family val="2"/>
      </rPr>
      <t>1</t>
    </r>
    <r>
      <rPr>
        <b/>
        <sz val="12"/>
        <color indexed="8"/>
        <rFont val="Arial"/>
        <family val="2"/>
      </rPr>
      <t>, 2010-2014</t>
    </r>
  </si>
  <si>
    <t>Poultry Production by the Department of Agriculture  2010-2014</t>
  </si>
  <si>
    <t>Sales of Fertilizers by Department of Agriculture, 2009 - 2014</t>
  </si>
  <si>
    <t>UREA</t>
  </si>
  <si>
    <t xml:space="preserve">The above figures do not include poultry either imported directly by farmers or produced locally by </t>
  </si>
  <si>
    <t>incubating their own eggs.</t>
  </si>
  <si>
    <t xml:space="preserve">Estimated based on sales of day old chicks by the Department of Agriculture to farmers </t>
  </si>
  <si>
    <t>&amp; small scale producers</t>
  </si>
  <si>
    <r>
      <t>2009</t>
    </r>
    <r>
      <rPr>
        <vertAlign val="superscript"/>
        <sz val="10"/>
        <color indexed="9"/>
        <rFont val="Arial"/>
        <family val="2"/>
      </rPr>
      <t xml:space="preserve"> 3</t>
    </r>
  </si>
  <si>
    <r>
      <t xml:space="preserve">2009 </t>
    </r>
    <r>
      <rPr>
        <vertAlign val="superscript"/>
        <sz val="10"/>
        <color indexed="9"/>
        <rFont val="Arial"/>
        <family val="2"/>
      </rPr>
      <t>3</t>
    </r>
  </si>
  <si>
    <r>
      <t xml:space="preserve">Number of Registered Farmers </t>
    </r>
    <r>
      <rPr>
        <b/>
        <vertAlign val="superscript"/>
        <sz val="10"/>
        <rFont val="Arial"/>
        <family val="2"/>
      </rPr>
      <t>1</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</si>
</sst>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 #\ \-"/>
    <numFmt numFmtId="187" formatCode="0.0"/>
    <numFmt numFmtId="188" formatCode="_(* #,##0.0_);_(* \(#,##0.0\);_(* &quot;-&quot;??_);_(@_)"/>
    <numFmt numFmtId="189" formatCode="_(* #,##0_);_(* \(#,##0\);_(* &quot;-&quot;??_);_(@_)"/>
    <numFmt numFmtId="190" formatCode="0.0_)"/>
    <numFmt numFmtId="191" formatCode="0_)"/>
    <numFmt numFmtId="192" formatCode="&quot;Chapter &quot;0"/>
    <numFmt numFmtId="193" formatCode="0.0%"/>
    <numFmt numFmtId="194" formatCode="0.0000"/>
    <numFmt numFmtId="195" formatCode="0.000"/>
    <numFmt numFmtId="196" formatCode="_(* #,##0.000_);_(* \(#,##0.000\);_(* &quot;-&quot;??_);_(@_)"/>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
    <numFmt numFmtId="203" formatCode="0.000000"/>
    <numFmt numFmtId="204" formatCode="0.00000"/>
    <numFmt numFmtId="205" formatCode="0.0000000"/>
    <numFmt numFmtId="206" formatCode="0.00_);\(0.00\)"/>
    <numFmt numFmtId="207" formatCode="0.0_);\(0.0\)"/>
    <numFmt numFmtId="208" formatCode="0_);\(0\)"/>
  </numFmts>
  <fonts count="54">
    <font>
      <sz val="10"/>
      <name val="Arial"/>
      <family val="0"/>
    </font>
    <font>
      <b/>
      <sz val="10"/>
      <name val="Arial"/>
      <family val="0"/>
    </font>
    <font>
      <i/>
      <sz val="10"/>
      <name val="Arial"/>
      <family val="0"/>
    </font>
    <font>
      <b/>
      <i/>
      <sz val="10"/>
      <name val="Arial"/>
      <family val="0"/>
    </font>
    <font>
      <vertAlign val="superscript"/>
      <sz val="10"/>
      <name val="Arial"/>
      <family val="2"/>
    </font>
    <font>
      <b/>
      <vertAlign val="superscript"/>
      <sz val="10"/>
      <name val="Arial"/>
      <family val="2"/>
    </font>
    <font>
      <b/>
      <sz val="12"/>
      <name val="Arial"/>
      <family val="2"/>
    </font>
    <font>
      <sz val="8"/>
      <name val="Arial"/>
      <family val="2"/>
    </font>
    <font>
      <b/>
      <sz val="11"/>
      <color indexed="16"/>
      <name val="Book Antiqua"/>
      <family val="1"/>
    </font>
    <font>
      <u val="single"/>
      <sz val="6"/>
      <color indexed="12"/>
      <name val="Arial"/>
      <family val="2"/>
    </font>
    <font>
      <u val="single"/>
      <sz val="6"/>
      <color indexed="36"/>
      <name val="Arial"/>
      <family val="2"/>
    </font>
    <font>
      <b/>
      <sz val="11"/>
      <name val="Book Antiqua"/>
      <family val="1"/>
    </font>
    <font>
      <b/>
      <sz val="12"/>
      <color indexed="8"/>
      <name val="Arial"/>
      <family val="2"/>
    </font>
    <font>
      <sz val="12"/>
      <color indexed="8"/>
      <name val="Arial"/>
      <family val="2"/>
    </font>
    <font>
      <sz val="10"/>
      <color indexed="8"/>
      <name val="Arial"/>
      <family val="2"/>
    </font>
    <font>
      <b/>
      <vertAlign val="superscript"/>
      <sz val="12"/>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vertAlign val="superscrip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Alignment="1">
      <alignment/>
    </xf>
    <xf numFmtId="0" fontId="0" fillId="0" borderId="0" xfId="0" applyFill="1" applyAlignment="1">
      <alignment/>
    </xf>
    <xf numFmtId="0" fontId="0" fillId="0" borderId="0" xfId="0" applyFill="1" applyBorder="1" applyAlignment="1">
      <alignment/>
    </xf>
    <xf numFmtId="0" fontId="16" fillId="33" borderId="10" xfId="57" applyFont="1" applyFill="1" applyBorder="1" applyAlignment="1">
      <alignment horizontal="center"/>
      <protection/>
    </xf>
    <xf numFmtId="0" fontId="11" fillId="0" borderId="0" xfId="0" applyFont="1" applyFill="1" applyAlignment="1">
      <alignment horizontal="right"/>
    </xf>
    <xf numFmtId="2" fontId="6" fillId="0" borderId="0" xfId="0" applyNumberFormat="1" applyFont="1" applyFill="1" applyAlignment="1">
      <alignment horizontal="left"/>
    </xf>
    <xf numFmtId="0" fontId="6" fillId="0" borderId="0" xfId="0" applyFont="1" applyFill="1" applyBorder="1" applyAlignment="1">
      <alignment horizontal="center"/>
    </xf>
    <xf numFmtId="0" fontId="6" fillId="0" borderId="11" xfId="0" applyFont="1" applyFill="1" applyBorder="1" applyAlignment="1">
      <alignment horizontal="center"/>
    </xf>
    <xf numFmtId="0" fontId="1" fillId="0" borderId="0" xfId="0" applyFont="1" applyFill="1" applyAlignment="1">
      <alignment/>
    </xf>
    <xf numFmtId="0" fontId="1" fillId="0" borderId="12" xfId="0" applyFont="1" applyFill="1" applyBorder="1" applyAlignment="1">
      <alignment horizontal="right"/>
    </xf>
    <xf numFmtId="0" fontId="1" fillId="0" borderId="0" xfId="0" applyFont="1" applyFill="1" applyBorder="1" applyAlignment="1">
      <alignment horizontal="center" wrapText="1"/>
    </xf>
    <xf numFmtId="0" fontId="0" fillId="0" borderId="13" xfId="0" applyFill="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xf>
    <xf numFmtId="0" fontId="1" fillId="0" borderId="0" xfId="0" applyFont="1" applyFill="1" applyBorder="1" applyAlignment="1">
      <alignment/>
    </xf>
    <xf numFmtId="0" fontId="1" fillId="0" borderId="12" xfId="0" applyFont="1" applyFill="1" applyBorder="1" applyAlignment="1">
      <alignment/>
    </xf>
    <xf numFmtId="0" fontId="1" fillId="0" borderId="0" xfId="0" applyFont="1" applyFill="1" applyBorder="1" applyAlignment="1">
      <alignment horizontal="right"/>
    </xf>
    <xf numFmtId="14" fontId="0" fillId="0" borderId="0" xfId="0" applyNumberFormat="1" applyFill="1" applyAlignment="1" quotePrefix="1">
      <alignment/>
    </xf>
    <xf numFmtId="0" fontId="0" fillId="0" borderId="12" xfId="0" applyFill="1" applyBorder="1" applyAlignment="1">
      <alignment horizontal="right"/>
    </xf>
    <xf numFmtId="189" fontId="0" fillId="0" borderId="0" xfId="42" applyNumberFormat="1" applyFont="1" applyFill="1" applyAlignment="1">
      <alignment/>
    </xf>
    <xf numFmtId="0" fontId="0" fillId="0" borderId="0" xfId="0" applyNumberFormat="1" applyFont="1" applyFill="1" applyBorder="1" applyAlignment="1">
      <alignment/>
    </xf>
    <xf numFmtId="189" fontId="0" fillId="0" borderId="0" xfId="42" applyNumberFormat="1" applyFont="1" applyFill="1" applyBorder="1" applyAlignment="1">
      <alignment/>
    </xf>
    <xf numFmtId="14" fontId="0" fillId="0" borderId="0" xfId="0" applyNumberFormat="1" applyFill="1" applyAlignment="1" quotePrefix="1">
      <alignment horizontal="left"/>
    </xf>
    <xf numFmtId="3" fontId="0" fillId="0" borderId="0" xfId="0" applyNumberFormat="1" applyFill="1" applyAlignment="1">
      <alignment/>
    </xf>
    <xf numFmtId="0" fontId="0" fillId="0" borderId="12" xfId="0" applyFont="1" applyFill="1" applyBorder="1" applyAlignment="1">
      <alignment horizontal="right"/>
    </xf>
    <xf numFmtId="189" fontId="0" fillId="0" borderId="0" xfId="42" applyNumberFormat="1" applyFont="1" applyFill="1" applyBorder="1" applyAlignment="1">
      <alignment/>
    </xf>
    <xf numFmtId="0" fontId="0" fillId="0" borderId="0" xfId="0" applyFont="1" applyFill="1" applyBorder="1" applyAlignment="1">
      <alignment/>
    </xf>
    <xf numFmtId="0" fontId="0" fillId="0" borderId="15" xfId="0" applyFill="1" applyBorder="1" applyAlignment="1">
      <alignment/>
    </xf>
    <xf numFmtId="189" fontId="0" fillId="0" borderId="0" xfId="42" applyNumberFormat="1" applyFont="1" applyFill="1" applyBorder="1" applyAlignment="1">
      <alignment/>
    </xf>
    <xf numFmtId="14" fontId="0" fillId="0" borderId="0" xfId="0" applyNumberFormat="1" applyFill="1" applyBorder="1" applyAlignment="1">
      <alignment horizontal="left"/>
    </xf>
    <xf numFmtId="0" fontId="0" fillId="0" borderId="11" xfId="0" applyFont="1" applyFill="1" applyBorder="1" applyAlignment="1">
      <alignment/>
    </xf>
    <xf numFmtId="0" fontId="0" fillId="0" borderId="14" xfId="0" applyFont="1" applyFill="1" applyBorder="1" applyAlignment="1">
      <alignment horizontal="right"/>
    </xf>
    <xf numFmtId="189" fontId="0" fillId="0" borderId="11" xfId="42" applyNumberFormat="1" applyFont="1" applyFill="1" applyBorder="1" applyAlignment="1">
      <alignment/>
    </xf>
    <xf numFmtId="0" fontId="0" fillId="0" borderId="11"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Alignment="1">
      <alignment horizontal="right" vertical="center"/>
    </xf>
    <xf numFmtId="0" fontId="0" fillId="0" borderId="0" xfId="0" applyFont="1" applyFill="1" applyAlignment="1">
      <alignment horizontal="justify" wrapText="1"/>
    </xf>
    <xf numFmtId="0" fontId="0" fillId="0" borderId="0" xfId="0" applyFill="1" applyAlignment="1">
      <alignment horizontal="justify" wrapText="1"/>
    </xf>
    <xf numFmtId="0" fontId="4"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vertical="center"/>
    </xf>
    <xf numFmtId="186" fontId="0" fillId="0" borderId="0" xfId="0" applyNumberFormat="1" applyFill="1" applyAlignment="1">
      <alignment/>
    </xf>
    <xf numFmtId="0" fontId="0" fillId="0" borderId="0" xfId="0" applyFill="1" applyAlignment="1">
      <alignment horizontal="center"/>
    </xf>
    <xf numFmtId="0" fontId="8" fillId="0" borderId="0" xfId="0" applyFont="1" applyFill="1" applyAlignment="1">
      <alignment horizontal="right"/>
    </xf>
    <xf numFmtId="0" fontId="6" fillId="0" borderId="0" xfId="0" applyFont="1" applyFill="1" applyAlignment="1">
      <alignment horizontal="center"/>
    </xf>
    <xf numFmtId="0" fontId="1" fillId="0" borderId="10" xfId="0" applyFont="1" applyFill="1" applyBorder="1" applyAlignment="1">
      <alignment/>
    </xf>
    <xf numFmtId="49" fontId="1" fillId="0" borderId="10" xfId="0" applyNumberFormat="1" applyFont="1" applyFill="1" applyBorder="1" applyAlignment="1">
      <alignment horizontal="center" wrapText="1"/>
    </xf>
    <xf numFmtId="0" fontId="1" fillId="0" borderId="10" xfId="0" applyFont="1" applyFill="1" applyBorder="1" applyAlignment="1">
      <alignment horizontal="right"/>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 fillId="0" borderId="10" xfId="0" applyFont="1" applyFill="1" applyBorder="1" applyAlignment="1">
      <alignment horizontal="right"/>
    </xf>
    <xf numFmtId="189" fontId="0" fillId="0" borderId="0" xfId="42" applyNumberFormat="1" applyFont="1" applyFill="1" applyBorder="1" applyAlignment="1">
      <alignment horizontal="right"/>
    </xf>
    <xf numFmtId="0" fontId="0" fillId="0" borderId="0" xfId="0" applyFill="1" applyBorder="1" applyAlignment="1">
      <alignment horizontal="left"/>
    </xf>
    <xf numFmtId="188" fontId="0" fillId="0" borderId="0" xfId="42" applyNumberFormat="1" applyFont="1" applyFill="1" applyBorder="1" applyAlignment="1">
      <alignment horizontal="right"/>
    </xf>
    <xf numFmtId="0" fontId="0" fillId="0" borderId="11" xfId="0" applyFill="1" applyBorder="1" applyAlignment="1">
      <alignment horizontal="left"/>
    </xf>
    <xf numFmtId="189" fontId="0" fillId="0" borderId="11" xfId="42" applyNumberFormat="1" applyFont="1" applyFill="1" applyBorder="1" applyAlignment="1">
      <alignment horizontal="right"/>
    </xf>
    <xf numFmtId="188" fontId="0" fillId="0" borderId="11" xfId="42" applyNumberFormat="1" applyFont="1" applyFill="1" applyBorder="1" applyAlignment="1">
      <alignment horizontal="right"/>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1" fillId="0" borderId="10" xfId="0" applyFont="1" applyFill="1" applyBorder="1" applyAlignment="1">
      <alignment horizontal="right" wrapText="1"/>
    </xf>
    <xf numFmtId="0" fontId="0" fillId="0" borderId="0" xfId="0" applyFont="1" applyFill="1" applyAlignment="1">
      <alignment/>
    </xf>
    <xf numFmtId="0" fontId="0" fillId="0" borderId="0" xfId="0" applyFill="1" applyAlignment="1">
      <alignment/>
    </xf>
    <xf numFmtId="0" fontId="0" fillId="0" borderId="0" xfId="0" applyFill="1" applyAlignment="1">
      <alignment horizontal="centerContinuous"/>
    </xf>
    <xf numFmtId="0" fontId="52" fillId="0" borderId="0" xfId="0" applyFont="1" applyFill="1" applyBorder="1" applyAlignment="1">
      <alignment horizontal="left"/>
    </xf>
    <xf numFmtId="189" fontId="52" fillId="0" borderId="0" xfId="42" applyNumberFormat="1" applyFont="1" applyFill="1" applyBorder="1" applyAlignment="1">
      <alignment horizontal="right"/>
    </xf>
    <xf numFmtId="188" fontId="52" fillId="0" borderId="0" xfId="42" applyNumberFormat="1" applyFont="1" applyFill="1" applyBorder="1" applyAlignment="1">
      <alignment horizontal="right"/>
    </xf>
    <xf numFmtId="189" fontId="1" fillId="0" borderId="10" xfId="42" applyNumberFormat="1" applyFont="1" applyFill="1" applyBorder="1" applyAlignment="1">
      <alignment horizontal="right"/>
    </xf>
    <xf numFmtId="189" fontId="0" fillId="0" borderId="0" xfId="0" applyNumberFormat="1" applyFill="1" applyAlignment="1">
      <alignment/>
    </xf>
    <xf numFmtId="0" fontId="6" fillId="0" borderId="0" xfId="0" applyFont="1" applyFill="1" applyAlignment="1">
      <alignment/>
    </xf>
    <xf numFmtId="189" fontId="0" fillId="0" borderId="0" xfId="42" applyNumberFormat="1" applyFill="1" applyBorder="1" applyAlignment="1">
      <alignment horizontal="right"/>
    </xf>
    <xf numFmtId="189" fontId="0" fillId="0" borderId="0" xfId="42" applyNumberFormat="1" applyFont="1" applyFill="1" applyBorder="1" applyAlignment="1">
      <alignment horizontal="right"/>
    </xf>
    <xf numFmtId="0" fontId="0" fillId="0" borderId="0" xfId="0" applyFont="1" applyFill="1" applyBorder="1" applyAlignment="1">
      <alignment horizontal="left"/>
    </xf>
    <xf numFmtId="187" fontId="0" fillId="0" borderId="0" xfId="0" applyNumberFormat="1" applyFill="1" applyBorder="1" applyAlignment="1">
      <alignment/>
    </xf>
    <xf numFmtId="0" fontId="0" fillId="0" borderId="11" xfId="0" applyFont="1" applyFill="1" applyBorder="1" applyAlignment="1">
      <alignment horizontal="left"/>
    </xf>
    <xf numFmtId="189" fontId="0" fillId="0" borderId="11" xfId="42" applyNumberFormat="1" applyFill="1" applyBorder="1" applyAlignment="1">
      <alignment horizontal="right"/>
    </xf>
    <xf numFmtId="189" fontId="0" fillId="0" borderId="11" xfId="42" applyNumberFormat="1" applyFont="1" applyFill="1" applyBorder="1" applyAlignment="1">
      <alignment horizontal="right"/>
    </xf>
    <xf numFmtId="187" fontId="0" fillId="0" borderId="11" xfId="0" applyNumberFormat="1" applyFill="1" applyBorder="1" applyAlignment="1">
      <alignment/>
    </xf>
    <xf numFmtId="0" fontId="6" fillId="0" borderId="0" xfId="0" applyFont="1" applyFill="1" applyAlignment="1">
      <alignment horizontal="center"/>
    </xf>
    <xf numFmtId="0" fontId="1" fillId="0" borderId="13" xfId="0" applyFont="1" applyFill="1" applyBorder="1" applyAlignment="1">
      <alignment/>
    </xf>
    <xf numFmtId="0" fontId="1" fillId="0" borderId="13" xfId="0" applyFont="1" applyFill="1" applyBorder="1" applyAlignment="1">
      <alignment horizontal="right"/>
    </xf>
    <xf numFmtId="0" fontId="0" fillId="0" borderId="0" xfId="0" applyFill="1" applyAlignment="1">
      <alignment horizontal="right"/>
    </xf>
    <xf numFmtId="14" fontId="0" fillId="0" borderId="0" xfId="0" applyNumberFormat="1" applyFill="1" applyAlignment="1">
      <alignment/>
    </xf>
    <xf numFmtId="3" fontId="0" fillId="0" borderId="0" xfId="0" applyNumberFormat="1" applyFill="1" applyAlignment="1">
      <alignment horizontal="right"/>
    </xf>
    <xf numFmtId="0" fontId="0" fillId="0" borderId="11" xfId="0" applyFill="1" applyBorder="1" applyAlignment="1">
      <alignment horizontal="right"/>
    </xf>
    <xf numFmtId="2" fontId="6" fillId="0" borderId="0" xfId="0" applyNumberFormat="1" applyFont="1" applyFill="1" applyAlignment="1">
      <alignment/>
    </xf>
    <xf numFmtId="0" fontId="12" fillId="0" borderId="0" xfId="57" applyFont="1" applyFill="1" applyBorder="1" applyAlignment="1">
      <alignment horizontal="center"/>
      <protection/>
    </xf>
    <xf numFmtId="0" fontId="12" fillId="0" borderId="11" xfId="57" applyFont="1" applyFill="1" applyBorder="1" applyAlignment="1">
      <alignment horizontal="center"/>
      <protection/>
    </xf>
    <xf numFmtId="0" fontId="16" fillId="0" borderId="0" xfId="57" applyFont="1" applyFill="1" applyBorder="1" applyAlignment="1">
      <alignment horizontal="center"/>
      <protection/>
    </xf>
    <xf numFmtId="0" fontId="16" fillId="0" borderId="0" xfId="57" applyFont="1" applyFill="1" applyBorder="1">
      <alignment/>
      <protection/>
    </xf>
    <xf numFmtId="0" fontId="16" fillId="0" borderId="11" xfId="57" applyFont="1" applyFill="1" applyBorder="1" applyAlignment="1">
      <alignment horizontal="center"/>
      <protection/>
    </xf>
    <xf numFmtId="0" fontId="16" fillId="0" borderId="11" xfId="57" applyFont="1" applyFill="1" applyBorder="1" applyAlignment="1">
      <alignment horizontal="center"/>
      <protection/>
    </xf>
    <xf numFmtId="0" fontId="16" fillId="0" borderId="10" xfId="57" applyFont="1" applyFill="1" applyBorder="1" applyAlignment="1">
      <alignment horizontal="center"/>
      <protection/>
    </xf>
    <xf numFmtId="0" fontId="13" fillId="0" borderId="0" xfId="57" applyFont="1" applyFill="1" applyBorder="1">
      <alignment/>
      <protection/>
    </xf>
    <xf numFmtId="0" fontId="13" fillId="0" borderId="13" xfId="57" applyFont="1" applyFill="1" applyBorder="1">
      <alignment/>
      <protection/>
    </xf>
    <xf numFmtId="0" fontId="13" fillId="0" borderId="0" xfId="57" applyFont="1" applyFill="1" applyBorder="1" applyAlignment="1">
      <alignment horizontal="center"/>
      <protection/>
    </xf>
    <xf numFmtId="0" fontId="4" fillId="0" borderId="0" xfId="0" applyFont="1" applyFill="1" applyBorder="1" applyAlignment="1">
      <alignment horizontal="right" vertical="center"/>
    </xf>
    <xf numFmtId="0" fontId="16" fillId="0" borderId="0" xfId="57" applyFont="1" applyFill="1" applyBorder="1" applyAlignment="1">
      <alignment horizontal="center"/>
      <protection/>
    </xf>
    <xf numFmtId="0" fontId="14" fillId="0" borderId="0" xfId="57" applyFont="1" applyFill="1" applyBorder="1">
      <alignment/>
      <protection/>
    </xf>
    <xf numFmtId="0" fontId="14" fillId="0" borderId="0" xfId="57" applyFont="1" applyFill="1" applyBorder="1" applyAlignment="1">
      <alignment horizontal="center"/>
      <protection/>
    </xf>
    <xf numFmtId="0" fontId="13" fillId="0" borderId="11" xfId="57" applyFont="1" applyFill="1" applyBorder="1">
      <alignment/>
      <protection/>
    </xf>
    <xf numFmtId="0" fontId="53" fillId="0" borderId="0" xfId="57" applyFont="1" applyFill="1">
      <alignment/>
      <protection/>
    </xf>
    <xf numFmtId="0" fontId="14" fillId="0" borderId="0" xfId="57" applyFont="1" applyFill="1">
      <alignment/>
      <protection/>
    </xf>
    <xf numFmtId="0" fontId="16" fillId="0" borderId="16" xfId="0" applyFont="1" applyFill="1" applyBorder="1" applyAlignment="1">
      <alignment/>
    </xf>
    <xf numFmtId="0" fontId="16" fillId="0" borderId="17" xfId="0" applyFont="1" applyFill="1" applyBorder="1" applyAlignment="1">
      <alignment/>
    </xf>
    <xf numFmtId="0" fontId="16" fillId="0" borderId="10" xfId="0" applyFont="1" applyFill="1" applyBorder="1" applyAlignment="1">
      <alignment/>
    </xf>
    <xf numFmtId="0" fontId="14" fillId="0" borderId="15" xfId="0" applyFont="1" applyFill="1" applyBorder="1" applyAlignment="1">
      <alignment/>
    </xf>
    <xf numFmtId="3" fontId="0" fillId="0" borderId="12" xfId="58" applyNumberFormat="1" applyFont="1" applyFill="1" applyBorder="1">
      <alignment/>
      <protection/>
    </xf>
    <xf numFmtId="3" fontId="0" fillId="0" borderId="0" xfId="58" applyNumberFormat="1" applyFont="1" applyFill="1" applyBorder="1">
      <alignment/>
      <protection/>
    </xf>
    <xf numFmtId="3" fontId="0" fillId="0" borderId="18" xfId="58" applyNumberFormat="1" applyFont="1" applyFill="1" applyBorder="1">
      <alignment/>
      <protection/>
    </xf>
    <xf numFmtId="3" fontId="14" fillId="0" borderId="12" xfId="0" applyNumberFormat="1" applyFont="1" applyFill="1" applyBorder="1" applyAlignment="1">
      <alignment/>
    </xf>
    <xf numFmtId="3" fontId="14" fillId="0" borderId="0" xfId="0" applyNumberFormat="1" applyFont="1" applyFill="1" applyBorder="1" applyAlignment="1">
      <alignment/>
    </xf>
    <xf numFmtId="189" fontId="0" fillId="0" borderId="19" xfId="42" applyNumberFormat="1" applyFont="1" applyFill="1" applyBorder="1" applyAlignment="1">
      <alignment/>
    </xf>
    <xf numFmtId="3" fontId="14" fillId="0" borderId="19" xfId="0" applyNumberFormat="1" applyFont="1" applyFill="1" applyBorder="1" applyAlignment="1">
      <alignment/>
    </xf>
    <xf numFmtId="3" fontId="0" fillId="0" borderId="19" xfId="58" applyNumberFormat="1" applyFont="1" applyFill="1" applyBorder="1">
      <alignment/>
      <protection/>
    </xf>
    <xf numFmtId="189" fontId="14" fillId="0" borderId="19" xfId="42" applyNumberFormat="1" applyFont="1" applyFill="1" applyBorder="1" applyAlignment="1">
      <alignment/>
    </xf>
    <xf numFmtId="0" fontId="16" fillId="0" borderId="20" xfId="0" applyFont="1" applyFill="1" applyBorder="1" applyAlignment="1">
      <alignment/>
    </xf>
    <xf numFmtId="3" fontId="16" fillId="0" borderId="14" xfId="0" applyNumberFormat="1" applyFont="1" applyFill="1" applyBorder="1" applyAlignment="1">
      <alignment/>
    </xf>
    <xf numFmtId="3" fontId="16" fillId="0" borderId="11" xfId="0" applyNumberFormat="1" applyFont="1" applyFill="1" applyBorder="1" applyAlignment="1">
      <alignment/>
    </xf>
    <xf numFmtId="3" fontId="16" fillId="0" borderId="21" xfId="0" applyNumberFormat="1" applyFont="1" applyFill="1" applyBorder="1" applyAlignment="1">
      <alignment/>
    </xf>
    <xf numFmtId="0" fontId="14" fillId="0" borderId="0" xfId="0" applyFont="1" applyFill="1" applyAlignment="1">
      <alignment vertical="top"/>
    </xf>
    <xf numFmtId="0" fontId="12" fillId="0" borderId="0" xfId="0" applyFont="1" applyFill="1" applyAlignment="1">
      <alignment horizontal="center" vertical="top"/>
    </xf>
    <xf numFmtId="0" fontId="1" fillId="0" borderId="10" xfId="0" applyFont="1" applyFill="1" applyBorder="1" applyAlignment="1">
      <alignment horizontal="center" wrapText="1"/>
    </xf>
    <xf numFmtId="0" fontId="16" fillId="0" borderId="10" xfId="57" applyFont="1" applyFill="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4:R54"/>
  <sheetViews>
    <sheetView tabSelected="1" zoomScaleSheetLayoutView="100" zoomScalePageLayoutView="0" workbookViewId="0" topLeftCell="A1">
      <selection activeCell="K2" sqref="K2"/>
    </sheetView>
  </sheetViews>
  <sheetFormatPr defaultColWidth="9.140625" defaultRowHeight="12.75"/>
  <cols>
    <col min="1" max="1" width="9.140625" style="1" customWidth="1"/>
    <col min="2" max="2" width="8.421875" style="1" customWidth="1"/>
    <col min="3" max="3" width="5.421875" style="1" customWidth="1"/>
    <col min="4" max="5" width="9.7109375" style="1" customWidth="1"/>
    <col min="6" max="6" width="9.28125" style="1" customWidth="1"/>
    <col min="7" max="7" width="8.8515625" style="1" customWidth="1"/>
    <col min="8" max="8" width="9.00390625" style="1" customWidth="1"/>
    <col min="9" max="9" width="10.00390625" style="1" customWidth="1"/>
    <col min="10" max="10" width="8.421875" style="1" customWidth="1"/>
    <col min="11" max="11" width="11.8515625" style="1" customWidth="1"/>
    <col min="12" max="16384" width="9.140625" style="1" customWidth="1"/>
  </cols>
  <sheetData>
    <row r="1" ht="12.75"/>
    <row r="2" ht="12.75"/>
    <row r="3" ht="12.75"/>
    <row r="4" spans="9:11" ht="15">
      <c r="I4" s="46"/>
      <c r="J4" s="46"/>
      <c r="K4" s="4" t="s">
        <v>118</v>
      </c>
    </row>
    <row r="5" ht="9" customHeight="1"/>
    <row r="7" spans="2:18" ht="15.75">
      <c r="B7" s="5">
        <v>14.01</v>
      </c>
      <c r="C7" s="47" t="s">
        <v>119</v>
      </c>
      <c r="D7" s="47"/>
      <c r="E7" s="47"/>
      <c r="F7" s="47"/>
      <c r="G7" s="47"/>
      <c r="H7" s="47"/>
      <c r="I7" s="47"/>
      <c r="J7" s="47"/>
      <c r="K7" s="47"/>
      <c r="R7" s="46"/>
    </row>
    <row r="9" spans="8:11" ht="12.75">
      <c r="H9" s="34"/>
      <c r="I9" s="34"/>
      <c r="J9" s="34"/>
      <c r="K9" s="34"/>
    </row>
    <row r="10" spans="3:11" ht="39.75">
      <c r="C10" s="48" t="s">
        <v>25</v>
      </c>
      <c r="D10" s="49" t="s">
        <v>41</v>
      </c>
      <c r="E10" s="50" t="s">
        <v>76</v>
      </c>
      <c r="F10" s="50" t="s">
        <v>77</v>
      </c>
      <c r="G10" s="51" t="s">
        <v>69</v>
      </c>
      <c r="H10" s="52" t="s">
        <v>68</v>
      </c>
      <c r="I10" s="53" t="s">
        <v>42</v>
      </c>
      <c r="J10" s="54" t="s">
        <v>2</v>
      </c>
      <c r="K10" s="53" t="s">
        <v>110</v>
      </c>
    </row>
    <row r="11" spans="3:11" ht="14.25">
      <c r="C11" s="68" t="s">
        <v>133</v>
      </c>
      <c r="D11" s="69">
        <v>51</v>
      </c>
      <c r="E11" s="69">
        <v>62</v>
      </c>
      <c r="F11" s="69">
        <v>612</v>
      </c>
      <c r="G11" s="69">
        <v>470</v>
      </c>
      <c r="H11" s="69">
        <v>493</v>
      </c>
      <c r="I11" s="69">
        <v>517</v>
      </c>
      <c r="J11" s="69">
        <v>2154</v>
      </c>
      <c r="K11" s="70" t="e">
        <f>(J11/#REF!-1)*100</f>
        <v>#REF!</v>
      </c>
    </row>
    <row r="12" spans="3:11" ht="12.75" customHeight="1">
      <c r="C12" s="56">
        <v>2010</v>
      </c>
      <c r="D12" s="55">
        <v>61</v>
      </c>
      <c r="E12" s="55">
        <v>74</v>
      </c>
      <c r="F12" s="55">
        <v>563</v>
      </c>
      <c r="G12" s="55">
        <v>349</v>
      </c>
      <c r="H12" s="55">
        <v>377</v>
      </c>
      <c r="I12" s="55">
        <v>406</v>
      </c>
      <c r="J12" s="55">
        <v>1769</v>
      </c>
      <c r="K12" s="57">
        <f>(J12/J11-1)*100</f>
        <v>-17.873723305478183</v>
      </c>
    </row>
    <row r="13" spans="3:11" ht="12.75" customHeight="1">
      <c r="C13" s="56">
        <v>2011</v>
      </c>
      <c r="D13" s="55">
        <v>80</v>
      </c>
      <c r="E13" s="55">
        <v>81</v>
      </c>
      <c r="F13" s="55">
        <v>623</v>
      </c>
      <c r="G13" s="55">
        <v>370</v>
      </c>
      <c r="H13" s="55">
        <v>389</v>
      </c>
      <c r="I13" s="55">
        <v>462</v>
      </c>
      <c r="J13" s="55">
        <v>1924</v>
      </c>
      <c r="K13" s="57">
        <f>(J13/J12-1)*100</f>
        <v>8.762012436404753</v>
      </c>
    </row>
    <row r="14" spans="3:11" ht="12.75" customHeight="1">
      <c r="C14" s="56">
        <v>2012</v>
      </c>
      <c r="D14" s="55">
        <v>76</v>
      </c>
      <c r="E14" s="55">
        <v>77</v>
      </c>
      <c r="F14" s="55">
        <v>592</v>
      </c>
      <c r="G14" s="55">
        <v>333</v>
      </c>
      <c r="H14" s="55">
        <v>390</v>
      </c>
      <c r="I14" s="55">
        <v>449</v>
      </c>
      <c r="J14" s="55">
        <v>1840</v>
      </c>
      <c r="K14" s="57">
        <f>(J14/J13-1)*100</f>
        <v>-4.365904365904361</v>
      </c>
    </row>
    <row r="15" spans="3:11" ht="12.75" customHeight="1">
      <c r="C15" s="56">
        <v>2013</v>
      </c>
      <c r="D15" s="55">
        <v>95</v>
      </c>
      <c r="E15" s="55">
        <v>87</v>
      </c>
      <c r="F15" s="55">
        <v>646</v>
      </c>
      <c r="G15" s="55">
        <v>312</v>
      </c>
      <c r="H15" s="55">
        <v>324</v>
      </c>
      <c r="I15" s="55">
        <v>374</v>
      </c>
      <c r="J15" s="55">
        <v>1736</v>
      </c>
      <c r="K15" s="57">
        <f>(J15/J14-1)*100</f>
        <v>-5.6521739130434785</v>
      </c>
    </row>
    <row r="16" spans="3:11" ht="12.75" customHeight="1">
      <c r="C16" s="58">
        <v>2014</v>
      </c>
      <c r="D16" s="59">
        <v>85</v>
      </c>
      <c r="E16" s="59">
        <v>76</v>
      </c>
      <c r="F16" s="59">
        <v>542</v>
      </c>
      <c r="G16" s="59">
        <v>253</v>
      </c>
      <c r="H16" s="59">
        <v>285</v>
      </c>
      <c r="I16" s="59">
        <v>359</v>
      </c>
      <c r="J16" s="59">
        <f>SUM(E16:I16)</f>
        <v>1515</v>
      </c>
      <c r="K16" s="60">
        <f>(J16/J15-1)*100</f>
        <v>-12.730414746543783</v>
      </c>
    </row>
    <row r="17" spans="3:11" ht="12.75" customHeight="1">
      <c r="C17" s="56"/>
      <c r="D17" s="55"/>
      <c r="E17" s="55"/>
      <c r="F17" s="55"/>
      <c r="G17" s="55"/>
      <c r="H17" s="55"/>
      <c r="I17" s="55"/>
      <c r="J17" s="55"/>
      <c r="K17" s="57"/>
    </row>
    <row r="18" ht="12.75">
      <c r="C18" s="8" t="s">
        <v>40</v>
      </c>
    </row>
    <row r="19" spans="2:3" ht="14.25">
      <c r="B19" s="38">
        <v>1</v>
      </c>
      <c r="C19" s="1" t="s">
        <v>24</v>
      </c>
    </row>
    <row r="20" spans="2:11" ht="25.5" customHeight="1">
      <c r="B20" s="38">
        <v>2</v>
      </c>
      <c r="C20" s="61" t="s">
        <v>57</v>
      </c>
      <c r="D20" s="62"/>
      <c r="E20" s="62"/>
      <c r="F20" s="62"/>
      <c r="G20" s="62"/>
      <c r="H20" s="62"/>
      <c r="I20" s="62"/>
      <c r="J20" s="62"/>
      <c r="K20" s="62"/>
    </row>
    <row r="21" spans="2:3" ht="14.25">
      <c r="B21" s="38">
        <v>3</v>
      </c>
      <c r="C21" s="63" t="s">
        <v>63</v>
      </c>
    </row>
    <row r="22" spans="2:7" ht="14.25">
      <c r="B22" s="43"/>
      <c r="D22" s="63"/>
      <c r="E22" s="63"/>
      <c r="F22" s="63"/>
      <c r="G22" s="63"/>
    </row>
    <row r="23" spans="2:7" ht="14.25">
      <c r="B23" s="43"/>
      <c r="D23" s="63"/>
      <c r="E23" s="63"/>
      <c r="F23" s="63"/>
      <c r="G23" s="63"/>
    </row>
    <row r="24" spans="2:11" ht="15.75">
      <c r="B24" s="5">
        <v>14.02</v>
      </c>
      <c r="C24" s="6" t="s">
        <v>120</v>
      </c>
      <c r="D24" s="6"/>
      <c r="E24" s="6"/>
      <c r="F24" s="6"/>
      <c r="G24" s="6"/>
      <c r="H24" s="6"/>
      <c r="I24" s="6"/>
      <c r="J24" s="6"/>
      <c r="K24" s="6"/>
    </row>
    <row r="26" spans="3:11" ht="38.25">
      <c r="C26" s="48" t="s">
        <v>25</v>
      </c>
      <c r="D26" s="49" t="s">
        <v>41</v>
      </c>
      <c r="E26" s="50" t="s">
        <v>78</v>
      </c>
      <c r="F26" s="50" t="s">
        <v>79</v>
      </c>
      <c r="G26" s="51" t="s">
        <v>67</v>
      </c>
      <c r="H26" s="49" t="s">
        <v>3</v>
      </c>
      <c r="I26" s="64" t="s">
        <v>43</v>
      </c>
      <c r="J26" s="54" t="s">
        <v>2</v>
      </c>
      <c r="K26" s="53" t="s">
        <v>110</v>
      </c>
    </row>
    <row r="27" spans="3:11" ht="14.25">
      <c r="C27" s="68" t="s">
        <v>133</v>
      </c>
      <c r="D27" s="69">
        <v>16</v>
      </c>
      <c r="E27" s="69">
        <v>23</v>
      </c>
      <c r="F27" s="69">
        <v>193</v>
      </c>
      <c r="G27" s="69">
        <v>336</v>
      </c>
      <c r="H27" s="69">
        <v>254</v>
      </c>
      <c r="I27" s="69">
        <v>257</v>
      </c>
      <c r="J27" s="69">
        <v>1063</v>
      </c>
      <c r="K27" s="70" t="e">
        <f>(J27/#REF!-1)*100</f>
        <v>#REF!</v>
      </c>
    </row>
    <row r="28" spans="2:11" ht="14.25">
      <c r="B28" s="43"/>
      <c r="C28" s="56">
        <v>2010</v>
      </c>
      <c r="D28" s="55">
        <v>13</v>
      </c>
      <c r="E28" s="55">
        <v>16</v>
      </c>
      <c r="F28" s="55">
        <v>146</v>
      </c>
      <c r="G28" s="55">
        <v>215</v>
      </c>
      <c r="H28" s="55">
        <v>201</v>
      </c>
      <c r="I28" s="55">
        <v>213</v>
      </c>
      <c r="J28" s="55">
        <v>791</v>
      </c>
      <c r="K28" s="57">
        <f>(J28/J27-1)*100</f>
        <v>-25.58795860771401</v>
      </c>
    </row>
    <row r="29" spans="2:11" ht="14.25">
      <c r="B29" s="43"/>
      <c r="C29" s="56">
        <v>2011</v>
      </c>
      <c r="D29" s="55">
        <v>15</v>
      </c>
      <c r="E29" s="55">
        <v>17</v>
      </c>
      <c r="F29" s="55">
        <v>147</v>
      </c>
      <c r="G29" s="55">
        <v>204</v>
      </c>
      <c r="H29" s="55">
        <v>179</v>
      </c>
      <c r="I29" s="55">
        <v>184</v>
      </c>
      <c r="J29" s="55">
        <v>729</v>
      </c>
      <c r="K29" s="57">
        <f>(J29/J28-1)*100</f>
        <v>-7.838179519595445</v>
      </c>
    </row>
    <row r="30" spans="2:11" ht="14.25">
      <c r="B30" s="43"/>
      <c r="C30" s="56">
        <v>2012</v>
      </c>
      <c r="D30" s="55">
        <v>15</v>
      </c>
      <c r="E30" s="55">
        <v>25</v>
      </c>
      <c r="F30" s="55">
        <v>122</v>
      </c>
      <c r="G30" s="55">
        <v>139</v>
      </c>
      <c r="H30" s="55">
        <v>154</v>
      </c>
      <c r="I30" s="55">
        <v>210</v>
      </c>
      <c r="J30" s="55">
        <v>649</v>
      </c>
      <c r="K30" s="57">
        <f>(J30/J29-1)*100</f>
        <v>-10.973936899862824</v>
      </c>
    </row>
    <row r="31" spans="2:11" ht="14.25">
      <c r="B31" s="43"/>
      <c r="C31" s="56">
        <v>2013</v>
      </c>
      <c r="D31" s="55">
        <v>15</v>
      </c>
      <c r="E31" s="55">
        <v>24</v>
      </c>
      <c r="F31" s="55">
        <v>131</v>
      </c>
      <c r="G31" s="55">
        <v>256</v>
      </c>
      <c r="H31" s="55">
        <v>124</v>
      </c>
      <c r="I31" s="55">
        <v>279</v>
      </c>
      <c r="J31" s="55">
        <v>812</v>
      </c>
      <c r="K31" s="57">
        <f>(J31/J30-1)*100</f>
        <v>25.11556240369799</v>
      </c>
    </row>
    <row r="32" spans="2:11" ht="14.25">
      <c r="B32" s="38"/>
      <c r="C32" s="58">
        <v>2014</v>
      </c>
      <c r="D32" s="59">
        <v>14</v>
      </c>
      <c r="E32" s="59">
        <v>17</v>
      </c>
      <c r="F32" s="59">
        <v>118</v>
      </c>
      <c r="G32" s="59">
        <v>213</v>
      </c>
      <c r="H32" s="59">
        <v>214</v>
      </c>
      <c r="I32" s="59">
        <v>209</v>
      </c>
      <c r="J32" s="59">
        <f>SUM(E32:I32)</f>
        <v>771</v>
      </c>
      <c r="K32" s="60">
        <v>-5</v>
      </c>
    </row>
    <row r="33" ht="14.25">
      <c r="B33" s="38"/>
    </row>
    <row r="34" spans="2:11" ht="15.75">
      <c r="B34" s="5">
        <v>14.03</v>
      </c>
      <c r="C34" s="6" t="s">
        <v>121</v>
      </c>
      <c r="D34" s="6"/>
      <c r="E34" s="6"/>
      <c r="F34" s="6"/>
      <c r="G34" s="6"/>
      <c r="H34" s="6"/>
      <c r="I34" s="6"/>
      <c r="J34" s="6"/>
      <c r="K34" s="6"/>
    </row>
    <row r="36" spans="3:11" ht="39.75">
      <c r="C36" s="48" t="s">
        <v>25</v>
      </c>
      <c r="D36" s="49" t="s">
        <v>41</v>
      </c>
      <c r="E36" s="54" t="s">
        <v>80</v>
      </c>
      <c r="F36" s="54" t="s">
        <v>81</v>
      </c>
      <c r="G36" s="51" t="s">
        <v>82</v>
      </c>
      <c r="H36" s="51" t="s">
        <v>84</v>
      </c>
      <c r="I36" s="51" t="s">
        <v>83</v>
      </c>
      <c r="J36" s="54" t="s">
        <v>2</v>
      </c>
      <c r="K36" s="53" t="s">
        <v>111</v>
      </c>
    </row>
    <row r="37" spans="3:11" ht="14.25">
      <c r="C37" s="68" t="s">
        <v>133</v>
      </c>
      <c r="D37" s="69">
        <v>133</v>
      </c>
      <c r="E37" s="69">
        <v>128</v>
      </c>
      <c r="F37" s="69">
        <v>700</v>
      </c>
      <c r="G37" s="69">
        <v>301</v>
      </c>
      <c r="H37" s="69">
        <v>413</v>
      </c>
      <c r="I37" s="69">
        <v>519</v>
      </c>
      <c r="J37" s="69">
        <v>2061</v>
      </c>
      <c r="K37" s="70" t="e">
        <f>(J37/#REF!-1)*100</f>
        <v>#REF!</v>
      </c>
    </row>
    <row r="38" spans="2:11" ht="14.25">
      <c r="B38" s="43"/>
      <c r="C38" s="56">
        <v>2010</v>
      </c>
      <c r="D38" s="55">
        <v>127</v>
      </c>
      <c r="E38" s="55">
        <v>98</v>
      </c>
      <c r="F38" s="55">
        <v>595</v>
      </c>
      <c r="G38" s="55">
        <v>293</v>
      </c>
      <c r="H38" s="55">
        <v>342</v>
      </c>
      <c r="I38" s="55">
        <v>476</v>
      </c>
      <c r="J38" s="55">
        <v>1804</v>
      </c>
      <c r="K38" s="57">
        <f>(J38/J37-1)*100</f>
        <v>-12.469674915089756</v>
      </c>
    </row>
    <row r="39" spans="2:11" ht="14.25">
      <c r="B39" s="43"/>
      <c r="C39" s="56">
        <v>2011</v>
      </c>
      <c r="D39" s="55">
        <v>141</v>
      </c>
      <c r="E39" s="55">
        <v>110</v>
      </c>
      <c r="F39" s="55">
        <v>653</v>
      </c>
      <c r="G39" s="55">
        <v>297</v>
      </c>
      <c r="H39" s="55">
        <v>371</v>
      </c>
      <c r="I39" s="55">
        <v>500</v>
      </c>
      <c r="J39" s="55">
        <v>1930</v>
      </c>
      <c r="K39" s="57">
        <f>(J39/J38-1)*100</f>
        <v>6.984478935698446</v>
      </c>
    </row>
    <row r="40" spans="2:11" ht="14.25">
      <c r="B40" s="43"/>
      <c r="C40" s="56">
        <v>2012</v>
      </c>
      <c r="D40" s="55">
        <v>135</v>
      </c>
      <c r="E40" s="55">
        <v>88</v>
      </c>
      <c r="F40" s="55">
        <v>624</v>
      </c>
      <c r="G40" s="55">
        <v>236</v>
      </c>
      <c r="H40" s="55">
        <v>347</v>
      </c>
      <c r="I40" s="55">
        <v>406</v>
      </c>
      <c r="J40" s="55">
        <v>1699</v>
      </c>
      <c r="K40" s="57">
        <f>(J40/J39-1)*100</f>
        <v>-11.968911917098445</v>
      </c>
    </row>
    <row r="41" spans="2:11" ht="14.25">
      <c r="B41" s="43"/>
      <c r="C41" s="56">
        <v>2013</v>
      </c>
      <c r="D41" s="55">
        <v>122</v>
      </c>
      <c r="E41" s="55">
        <v>74</v>
      </c>
      <c r="F41" s="55">
        <v>699</v>
      </c>
      <c r="G41" s="55">
        <v>217</v>
      </c>
      <c r="H41" s="55">
        <v>323</v>
      </c>
      <c r="I41" s="55">
        <v>399</v>
      </c>
      <c r="J41" s="55">
        <v>1711</v>
      </c>
      <c r="K41" s="57">
        <f>(J41/J40-1)*100</f>
        <v>0.7062978222483807</v>
      </c>
    </row>
    <row r="42" spans="2:11" ht="14.25">
      <c r="B42" s="43"/>
      <c r="C42" s="58">
        <v>2014</v>
      </c>
      <c r="D42" s="59">
        <v>118</v>
      </c>
      <c r="E42" s="59">
        <v>81</v>
      </c>
      <c r="F42" s="59">
        <v>602</v>
      </c>
      <c r="G42" s="59">
        <v>162</v>
      </c>
      <c r="H42" s="59">
        <v>304</v>
      </c>
      <c r="I42" s="59">
        <v>395</v>
      </c>
      <c r="J42" s="59">
        <f>SUM(E42:I42)</f>
        <v>1544</v>
      </c>
      <c r="K42" s="60">
        <f>(J42/J41-1)*100</f>
        <v>-9.760374050263</v>
      </c>
    </row>
    <row r="43" spans="2:11" ht="14.25">
      <c r="B43" s="43"/>
      <c r="C43" s="56"/>
      <c r="D43" s="55"/>
      <c r="E43" s="55"/>
      <c r="F43" s="55"/>
      <c r="G43" s="55"/>
      <c r="H43" s="55"/>
      <c r="I43" s="55"/>
      <c r="J43" s="55"/>
      <c r="K43" s="57"/>
    </row>
    <row r="44" spans="2:3" ht="14.25">
      <c r="B44" s="43"/>
      <c r="C44" s="8" t="s">
        <v>112</v>
      </c>
    </row>
    <row r="45" spans="2:3" ht="14.25">
      <c r="B45" s="38">
        <v>1</v>
      </c>
      <c r="C45" s="1" t="s">
        <v>23</v>
      </c>
    </row>
    <row r="46" spans="2:11" ht="27.75" customHeight="1">
      <c r="B46" s="38">
        <v>2</v>
      </c>
      <c r="C46" s="61" t="s">
        <v>56</v>
      </c>
      <c r="D46" s="62"/>
      <c r="E46" s="62"/>
      <c r="F46" s="62"/>
      <c r="G46" s="62"/>
      <c r="H46" s="62"/>
      <c r="I46" s="62"/>
      <c r="J46" s="62"/>
      <c r="K46" s="62"/>
    </row>
    <row r="47" spans="2:3" ht="14.25">
      <c r="B47" s="38">
        <v>3</v>
      </c>
      <c r="C47" s="42" t="s">
        <v>116</v>
      </c>
    </row>
    <row r="48" spans="2:3" ht="14.25">
      <c r="B48" s="38"/>
      <c r="C48" s="63"/>
    </row>
    <row r="49" spans="2:3" ht="14.25">
      <c r="B49" s="38"/>
      <c r="C49" s="65" t="s">
        <v>72</v>
      </c>
    </row>
    <row r="50" ht="12.75">
      <c r="C50" s="66"/>
    </row>
    <row r="51" spans="4:10" ht="12.75">
      <c r="D51" s="66"/>
      <c r="E51" s="66"/>
      <c r="F51" s="66"/>
      <c r="G51" s="66"/>
      <c r="H51" s="66"/>
      <c r="I51" s="67"/>
      <c r="J51" s="67"/>
    </row>
    <row r="52" spans="2:10" ht="12.75">
      <c r="B52" s="67"/>
      <c r="C52" s="67"/>
      <c r="D52" s="67"/>
      <c r="E52" s="67"/>
      <c r="F52" s="67"/>
      <c r="G52" s="67"/>
      <c r="H52" s="67"/>
      <c r="I52" s="67"/>
      <c r="J52" s="67"/>
    </row>
    <row r="53" ht="9" customHeight="1"/>
    <row r="54" spans="2:11" ht="12.75">
      <c r="B54" s="45"/>
      <c r="C54" s="45"/>
      <c r="D54" s="45"/>
      <c r="E54" s="45"/>
      <c r="F54" s="45"/>
      <c r="G54" s="45"/>
      <c r="H54" s="45"/>
      <c r="I54" s="45"/>
      <c r="J54" s="45"/>
      <c r="K54" s="45"/>
    </row>
  </sheetData>
  <sheetProtection/>
  <mergeCells count="5">
    <mergeCell ref="C7:K7"/>
    <mergeCell ref="C24:K24"/>
    <mergeCell ref="C34:K34"/>
    <mergeCell ref="C46:K46"/>
    <mergeCell ref="C20:K20"/>
  </mergeCells>
  <printOptions horizontalCentered="1"/>
  <pageMargins left="0.25" right="0.25" top="1" bottom="0.25" header="0.236220472440945" footer="0.24"/>
  <pageSetup horizontalDpi="600" verticalDpi="600" orientation="portrait" scale="80" r:id="rId3"/>
  <ignoredErrors>
    <ignoredError sqref="J32 J42 J16" formulaRange="1"/>
    <ignoredError sqref="K11 K27 K37" evalError="1"/>
  </ignoredErrors>
  <legacyDrawing r:id="rId2"/>
  <oleObjects>
    <oleObject progId="MSPhotoEd.3" shapeId="650219" r:id="rId1"/>
  </oleObjects>
</worksheet>
</file>

<file path=xl/worksheets/sheet2.xml><?xml version="1.0" encoding="utf-8"?>
<worksheet xmlns="http://schemas.openxmlformats.org/spreadsheetml/2006/main" xmlns:r="http://schemas.openxmlformats.org/officeDocument/2006/relationships">
  <dimension ref="B4:R53"/>
  <sheetViews>
    <sheetView zoomScaleSheetLayoutView="84" zoomScalePageLayoutView="0" workbookViewId="0" topLeftCell="A1">
      <selection activeCell="K2" sqref="K2"/>
    </sheetView>
  </sheetViews>
  <sheetFormatPr defaultColWidth="9.140625" defaultRowHeight="12.75"/>
  <cols>
    <col min="1" max="1" width="9.140625" style="1" customWidth="1"/>
    <col min="2" max="2" width="8.57421875" style="1" customWidth="1"/>
    <col min="3" max="3" width="12.421875" style="1" customWidth="1"/>
    <col min="4" max="6" width="9.7109375" style="1" customWidth="1"/>
    <col min="7" max="8" width="9.00390625" style="1" customWidth="1"/>
    <col min="9" max="9" width="10.28125" style="1" customWidth="1"/>
    <col min="10" max="10" width="9.7109375" style="1" customWidth="1"/>
    <col min="11" max="11" width="11.8515625" style="1" customWidth="1"/>
    <col min="12" max="16384" width="9.140625" style="1" customWidth="1"/>
  </cols>
  <sheetData>
    <row r="1" ht="12.75"/>
    <row r="2" ht="12.75"/>
    <row r="3" ht="12.75"/>
    <row r="4" spans="9:11" ht="15">
      <c r="I4" s="46"/>
      <c r="J4" s="46"/>
      <c r="K4" s="4" t="s">
        <v>118</v>
      </c>
    </row>
    <row r="5" ht="9" customHeight="1"/>
    <row r="6" ht="13.5" customHeight="1"/>
    <row r="7" spans="2:11" ht="15.75">
      <c r="B7" s="5">
        <v>14.04</v>
      </c>
      <c r="C7" s="6" t="s">
        <v>122</v>
      </c>
      <c r="D7" s="6"/>
      <c r="E7" s="6"/>
      <c r="F7" s="6"/>
      <c r="G7" s="6"/>
      <c r="H7" s="6"/>
      <c r="I7" s="6"/>
      <c r="J7" s="6"/>
      <c r="K7" s="6"/>
    </row>
    <row r="8" spans="3:11" ht="39.75">
      <c r="C8" s="48" t="s">
        <v>25</v>
      </c>
      <c r="D8" s="49" t="s">
        <v>41</v>
      </c>
      <c r="E8" s="71" t="s">
        <v>0</v>
      </c>
      <c r="F8" s="71" t="s">
        <v>1</v>
      </c>
      <c r="G8" s="51" t="s">
        <v>69</v>
      </c>
      <c r="H8" s="52" t="s">
        <v>68</v>
      </c>
      <c r="I8" s="53" t="s">
        <v>42</v>
      </c>
      <c r="J8" s="54" t="s">
        <v>2</v>
      </c>
      <c r="K8" s="53" t="s">
        <v>110</v>
      </c>
    </row>
    <row r="9" spans="2:12" ht="14.25">
      <c r="B9" s="43"/>
      <c r="C9" s="68" t="s">
        <v>134</v>
      </c>
      <c r="D9" s="69">
        <v>6</v>
      </c>
      <c r="E9" s="69">
        <v>6</v>
      </c>
      <c r="F9" s="69">
        <v>26</v>
      </c>
      <c r="G9" s="69">
        <v>18</v>
      </c>
      <c r="H9" s="69">
        <v>19</v>
      </c>
      <c r="I9" s="69">
        <v>28</v>
      </c>
      <c r="J9" s="69">
        <f>SUM(E9:I9)</f>
        <v>97</v>
      </c>
      <c r="K9" s="70"/>
      <c r="L9" s="72"/>
    </row>
    <row r="10" spans="2:11" ht="14.25">
      <c r="B10" s="43"/>
      <c r="C10" s="56">
        <v>2010</v>
      </c>
      <c r="D10" s="55">
        <v>4</v>
      </c>
      <c r="E10" s="55">
        <v>3</v>
      </c>
      <c r="F10" s="55">
        <v>11</v>
      </c>
      <c r="G10" s="55">
        <v>6</v>
      </c>
      <c r="H10" s="55">
        <v>6</v>
      </c>
      <c r="I10" s="55">
        <v>7</v>
      </c>
      <c r="J10" s="55">
        <f>SUM(E10:I10)</f>
        <v>33</v>
      </c>
      <c r="K10" s="57">
        <f>(J10/J9-1)*100</f>
        <v>-65.97938144329896</v>
      </c>
    </row>
    <row r="11" spans="2:11" ht="14.25">
      <c r="B11" s="43"/>
      <c r="C11" s="56">
        <v>2011</v>
      </c>
      <c r="D11" s="55">
        <v>5</v>
      </c>
      <c r="E11" s="55">
        <v>8</v>
      </c>
      <c r="F11" s="55">
        <v>29</v>
      </c>
      <c r="G11" s="55">
        <v>6</v>
      </c>
      <c r="H11" s="55">
        <v>3</v>
      </c>
      <c r="I11" s="55">
        <v>9</v>
      </c>
      <c r="J11" s="55">
        <f>SUM(E11:I11)</f>
        <v>55</v>
      </c>
      <c r="K11" s="57">
        <f>(J11/J10-1)*100</f>
        <v>66.66666666666667</v>
      </c>
    </row>
    <row r="12" spans="2:11" ht="14.25">
      <c r="B12" s="43"/>
      <c r="C12" s="56">
        <v>2012</v>
      </c>
      <c r="D12" s="55">
        <v>7</v>
      </c>
      <c r="E12" s="55">
        <v>14</v>
      </c>
      <c r="F12" s="55">
        <v>28</v>
      </c>
      <c r="G12" s="55">
        <v>9</v>
      </c>
      <c r="H12" s="55">
        <v>2</v>
      </c>
      <c r="I12" s="55">
        <v>1</v>
      </c>
      <c r="J12" s="55">
        <v>53</v>
      </c>
      <c r="K12" s="57">
        <f>(J12/J11-1)*100</f>
        <v>-3.6363636363636376</v>
      </c>
    </row>
    <row r="13" spans="2:11" ht="14.25">
      <c r="B13" s="43"/>
      <c r="C13" s="56">
        <v>2013</v>
      </c>
      <c r="D13" s="55">
        <v>7</v>
      </c>
      <c r="E13" s="55">
        <v>7</v>
      </c>
      <c r="F13" s="55">
        <v>22</v>
      </c>
      <c r="G13" s="55">
        <v>7</v>
      </c>
      <c r="H13" s="55">
        <v>7</v>
      </c>
      <c r="I13" s="55">
        <v>2</v>
      </c>
      <c r="J13" s="55">
        <v>44</v>
      </c>
      <c r="K13" s="57">
        <f>(J13/J12-1)*100</f>
        <v>-16.981132075471695</v>
      </c>
    </row>
    <row r="14" spans="2:11" ht="14.25">
      <c r="B14" s="43"/>
      <c r="C14" s="58">
        <v>2014</v>
      </c>
      <c r="D14" s="59">
        <v>8</v>
      </c>
      <c r="E14" s="59">
        <v>12</v>
      </c>
      <c r="F14" s="59">
        <v>43</v>
      </c>
      <c r="G14" s="59">
        <v>8</v>
      </c>
      <c r="H14" s="59">
        <v>12</v>
      </c>
      <c r="I14" s="59">
        <v>1</v>
      </c>
      <c r="J14" s="59">
        <f>SUM(E14:I14)</f>
        <v>76</v>
      </c>
      <c r="K14" s="60">
        <f>(J14/J13-1)*100</f>
        <v>72.72727272727273</v>
      </c>
    </row>
    <row r="15" spans="2:11" ht="14.25">
      <c r="B15" s="43"/>
      <c r="C15" s="8" t="s">
        <v>40</v>
      </c>
      <c r="K15" s="2"/>
    </row>
    <row r="16" spans="2:3" ht="14.25">
      <c r="B16" s="38">
        <v>1</v>
      </c>
      <c r="C16" s="1" t="s">
        <v>23</v>
      </c>
    </row>
    <row r="17" spans="2:3" ht="14.25">
      <c r="B17" s="38">
        <v>2</v>
      </c>
      <c r="C17" s="1" t="s">
        <v>6</v>
      </c>
    </row>
    <row r="18" spans="2:3" ht="14.25">
      <c r="B18" s="38">
        <v>3</v>
      </c>
      <c r="C18" s="42" t="s">
        <v>113</v>
      </c>
    </row>
    <row r="19" spans="2:3" ht="14.25">
      <c r="B19" s="38"/>
      <c r="C19" s="42" t="s">
        <v>92</v>
      </c>
    </row>
    <row r="20" ht="13.5" customHeight="1"/>
    <row r="21" spans="2:11" ht="15.75">
      <c r="B21" s="5">
        <v>14.05</v>
      </c>
      <c r="C21" s="6" t="s">
        <v>123</v>
      </c>
      <c r="D21" s="6"/>
      <c r="E21" s="6"/>
      <c r="F21" s="6"/>
      <c r="G21" s="6"/>
      <c r="H21" s="6"/>
      <c r="I21" s="6"/>
      <c r="J21" s="6"/>
      <c r="K21" s="6"/>
    </row>
    <row r="22" spans="3:11" ht="38.25">
      <c r="C22" s="48" t="s">
        <v>25</v>
      </c>
      <c r="D22" s="49" t="s">
        <v>41</v>
      </c>
      <c r="E22" s="71" t="s">
        <v>97</v>
      </c>
      <c r="F22" s="71" t="s">
        <v>98</v>
      </c>
      <c r="G22" s="51" t="s">
        <v>96</v>
      </c>
      <c r="H22" s="49" t="s">
        <v>3</v>
      </c>
      <c r="I22" s="53" t="s">
        <v>43</v>
      </c>
      <c r="J22" s="54" t="s">
        <v>2</v>
      </c>
      <c r="K22" s="53" t="s">
        <v>110</v>
      </c>
    </row>
    <row r="23" spans="2:11" ht="14.25">
      <c r="B23" s="43"/>
      <c r="C23" s="68" t="s">
        <v>134</v>
      </c>
      <c r="D23" s="69">
        <v>6</v>
      </c>
      <c r="E23" s="69">
        <v>3</v>
      </c>
      <c r="F23" s="69">
        <v>9</v>
      </c>
      <c r="G23" s="69">
        <v>22</v>
      </c>
      <c r="H23" s="69">
        <v>12</v>
      </c>
      <c r="I23" s="69">
        <v>21</v>
      </c>
      <c r="J23" s="69">
        <f>SUM(E23:I23)</f>
        <v>67</v>
      </c>
      <c r="K23" s="70"/>
    </row>
    <row r="24" spans="2:11" ht="14.25">
      <c r="B24" s="43"/>
      <c r="C24" s="56">
        <v>2010</v>
      </c>
      <c r="D24" s="55">
        <v>5</v>
      </c>
      <c r="E24" s="55">
        <v>3</v>
      </c>
      <c r="F24" s="55">
        <v>9</v>
      </c>
      <c r="G24" s="55">
        <v>17</v>
      </c>
      <c r="H24" s="55">
        <v>12</v>
      </c>
      <c r="I24" s="55">
        <v>12</v>
      </c>
      <c r="J24" s="55">
        <f>SUM(E24:I24)</f>
        <v>53</v>
      </c>
      <c r="K24" s="57">
        <f>(J24/J23-1)*100</f>
        <v>-20.895522388059707</v>
      </c>
    </row>
    <row r="25" spans="2:11" ht="14.25">
      <c r="B25" s="43"/>
      <c r="C25" s="56">
        <v>2011</v>
      </c>
      <c r="D25" s="55">
        <v>5</v>
      </c>
      <c r="E25" s="55">
        <v>7</v>
      </c>
      <c r="F25" s="55">
        <v>18</v>
      </c>
      <c r="G25" s="55">
        <v>8</v>
      </c>
      <c r="H25" s="55">
        <v>14</v>
      </c>
      <c r="I25" s="55">
        <v>62</v>
      </c>
      <c r="J25" s="55">
        <f>SUM(E25:I25)</f>
        <v>109</v>
      </c>
      <c r="K25" s="57">
        <f>(J25/J24-1)*100</f>
        <v>105.66037735849059</v>
      </c>
    </row>
    <row r="26" spans="2:11" ht="14.25">
      <c r="B26" s="43"/>
      <c r="C26" s="56">
        <v>2012</v>
      </c>
      <c r="D26" s="55">
        <v>3</v>
      </c>
      <c r="E26" s="55">
        <v>0</v>
      </c>
      <c r="F26" s="55">
        <v>12</v>
      </c>
      <c r="G26" s="55">
        <v>0</v>
      </c>
      <c r="H26" s="55">
        <v>0</v>
      </c>
      <c r="I26" s="55">
        <v>10</v>
      </c>
      <c r="J26" s="55">
        <v>22</v>
      </c>
      <c r="K26" s="57">
        <f>(J26/J25-1)*100</f>
        <v>-79.81651376146789</v>
      </c>
    </row>
    <row r="27" spans="2:11" ht="14.25">
      <c r="B27" s="43"/>
      <c r="C27" s="56">
        <v>2013</v>
      </c>
      <c r="D27" s="55">
        <v>3</v>
      </c>
      <c r="E27" s="55">
        <v>1</v>
      </c>
      <c r="F27" s="55">
        <v>5</v>
      </c>
      <c r="G27" s="55">
        <v>0</v>
      </c>
      <c r="H27" s="55">
        <v>1</v>
      </c>
      <c r="I27" s="55">
        <v>2</v>
      </c>
      <c r="J27" s="55">
        <v>9</v>
      </c>
      <c r="K27" s="57">
        <f>(J27/J26-1)*100</f>
        <v>-59.09090909090908</v>
      </c>
    </row>
    <row r="28" spans="2:11" ht="14.25">
      <c r="B28" s="43"/>
      <c r="C28" s="58">
        <v>2014</v>
      </c>
      <c r="D28" s="59">
        <v>3</v>
      </c>
      <c r="E28" s="59">
        <v>1</v>
      </c>
      <c r="F28" s="59">
        <v>5</v>
      </c>
      <c r="G28" s="59">
        <v>3</v>
      </c>
      <c r="H28" s="59">
        <v>1</v>
      </c>
      <c r="I28" s="59">
        <v>3</v>
      </c>
      <c r="J28" s="59">
        <f>SUM(E28:I28)</f>
        <v>13</v>
      </c>
      <c r="K28" s="60">
        <f>(J28/J27-1)*100</f>
        <v>44.44444444444444</v>
      </c>
    </row>
    <row r="29" spans="2:3" ht="14.25">
      <c r="B29" s="43"/>
      <c r="C29" s="8" t="s">
        <v>40</v>
      </c>
    </row>
    <row r="30" spans="2:3" ht="14.25">
      <c r="B30" s="38">
        <v>1</v>
      </c>
      <c r="C30" s="1" t="s">
        <v>30</v>
      </c>
    </row>
    <row r="31" spans="2:11" ht="26.25" customHeight="1">
      <c r="B31" s="38">
        <v>2</v>
      </c>
      <c r="C31" s="61" t="s">
        <v>56</v>
      </c>
      <c r="D31" s="61"/>
      <c r="E31" s="61"/>
      <c r="F31" s="61"/>
      <c r="G31" s="61"/>
      <c r="H31" s="61"/>
      <c r="I31" s="61"/>
      <c r="J31" s="61"/>
      <c r="K31" s="61"/>
    </row>
    <row r="32" spans="2:3" ht="14.25">
      <c r="B32" s="38">
        <v>3</v>
      </c>
      <c r="C32" s="42" t="s">
        <v>114</v>
      </c>
    </row>
    <row r="34" spans="2:18" ht="15.75">
      <c r="B34" s="5">
        <v>14.06</v>
      </c>
      <c r="C34" s="47" t="s">
        <v>124</v>
      </c>
      <c r="D34" s="47"/>
      <c r="E34" s="47"/>
      <c r="F34" s="47"/>
      <c r="G34" s="47"/>
      <c r="H34" s="47"/>
      <c r="I34" s="47"/>
      <c r="J34" s="47"/>
      <c r="K34" s="73"/>
      <c r="R34" s="46"/>
    </row>
    <row r="35" spans="3:11" ht="39.75">
      <c r="C35" s="48" t="s">
        <v>25</v>
      </c>
      <c r="D35" s="49" t="s">
        <v>41</v>
      </c>
      <c r="E35" s="71" t="s">
        <v>4</v>
      </c>
      <c r="F35" s="71" t="s">
        <v>5</v>
      </c>
      <c r="G35" s="51" t="s">
        <v>99</v>
      </c>
      <c r="H35" s="52" t="s">
        <v>100</v>
      </c>
      <c r="I35" s="53" t="s">
        <v>44</v>
      </c>
      <c r="J35" s="54" t="s">
        <v>2</v>
      </c>
      <c r="K35" s="53" t="s">
        <v>110</v>
      </c>
    </row>
    <row r="36" spans="3:11" ht="14.25">
      <c r="C36" s="68" t="s">
        <v>134</v>
      </c>
      <c r="D36" s="69">
        <v>9</v>
      </c>
      <c r="E36" s="69">
        <v>9</v>
      </c>
      <c r="F36" s="69">
        <v>51</v>
      </c>
      <c r="G36" s="69">
        <v>20</v>
      </c>
      <c r="H36" s="69">
        <v>25</v>
      </c>
      <c r="I36" s="69">
        <v>49</v>
      </c>
      <c r="J36" s="69">
        <f>SUM(E36:I36)</f>
        <v>154</v>
      </c>
      <c r="K36" s="69"/>
    </row>
    <row r="37" spans="3:11" ht="12.75" customHeight="1">
      <c r="C37" s="76" t="s">
        <v>55</v>
      </c>
      <c r="D37" s="74">
        <v>8</v>
      </c>
      <c r="E37" s="74">
        <v>9</v>
      </c>
      <c r="F37" s="74">
        <v>68</v>
      </c>
      <c r="G37" s="74">
        <v>29</v>
      </c>
      <c r="H37" s="75">
        <v>34</v>
      </c>
      <c r="I37" s="74">
        <v>46</v>
      </c>
      <c r="J37" s="75">
        <f>SUM(E37:I37)</f>
        <v>186</v>
      </c>
      <c r="K37" s="77">
        <f>(J37/J36-1)*100</f>
        <v>20.779220779220786</v>
      </c>
    </row>
    <row r="38" spans="3:11" ht="12.75" customHeight="1">
      <c r="C38" s="76">
        <v>2011</v>
      </c>
      <c r="D38" s="74">
        <v>8</v>
      </c>
      <c r="E38" s="74">
        <v>7</v>
      </c>
      <c r="F38" s="74">
        <v>57</v>
      </c>
      <c r="G38" s="74">
        <v>16</v>
      </c>
      <c r="H38" s="75">
        <v>31</v>
      </c>
      <c r="I38" s="74">
        <v>48</v>
      </c>
      <c r="J38" s="75">
        <f>SUM(E38:I38)</f>
        <v>159</v>
      </c>
      <c r="K38" s="77">
        <v>-14.5</v>
      </c>
    </row>
    <row r="39" spans="3:11" ht="13.5" customHeight="1">
      <c r="C39" s="76">
        <v>2012</v>
      </c>
      <c r="D39" s="74">
        <v>6</v>
      </c>
      <c r="E39" s="74">
        <v>7</v>
      </c>
      <c r="F39" s="74">
        <v>49</v>
      </c>
      <c r="G39" s="74">
        <v>15</v>
      </c>
      <c r="H39" s="75">
        <v>20</v>
      </c>
      <c r="I39" s="74">
        <v>21</v>
      </c>
      <c r="J39" s="75">
        <v>112</v>
      </c>
      <c r="K39" s="77">
        <f>(J39/J38-1)*100</f>
        <v>-29.55974842767296</v>
      </c>
    </row>
    <row r="40" spans="3:11" ht="13.5" customHeight="1">
      <c r="C40" s="76">
        <v>2013</v>
      </c>
      <c r="D40" s="74">
        <v>7</v>
      </c>
      <c r="E40" s="74">
        <v>9</v>
      </c>
      <c r="F40" s="74">
        <v>55</v>
      </c>
      <c r="G40" s="74">
        <v>16</v>
      </c>
      <c r="H40" s="75">
        <v>20</v>
      </c>
      <c r="I40" s="74">
        <v>21</v>
      </c>
      <c r="J40" s="75">
        <v>120</v>
      </c>
      <c r="K40" s="77">
        <f>(J40/J39-1)*100</f>
        <v>7.14285714285714</v>
      </c>
    </row>
    <row r="41" spans="3:11" ht="13.5" customHeight="1">
      <c r="C41" s="78">
        <v>2014</v>
      </c>
      <c r="D41" s="79">
        <v>8</v>
      </c>
      <c r="E41" s="79">
        <v>13</v>
      </c>
      <c r="F41" s="79">
        <v>47</v>
      </c>
      <c r="G41" s="79">
        <v>9</v>
      </c>
      <c r="H41" s="80">
        <v>17</v>
      </c>
      <c r="I41" s="79">
        <v>22</v>
      </c>
      <c r="J41" s="80">
        <f>SUM(E41:I41)</f>
        <v>108</v>
      </c>
      <c r="K41" s="81">
        <f>(J41/J40-1)*100</f>
        <v>-9.999999999999998</v>
      </c>
    </row>
    <row r="42" spans="3:11" ht="13.5" customHeight="1">
      <c r="C42" s="76"/>
      <c r="D42" s="74"/>
      <c r="E42" s="74"/>
      <c r="F42" s="74"/>
      <c r="G42" s="74"/>
      <c r="H42" s="75"/>
      <c r="I42" s="74"/>
      <c r="J42" s="75"/>
      <c r="K42" s="75"/>
    </row>
    <row r="43" ht="12.75">
      <c r="C43" s="8" t="s">
        <v>40</v>
      </c>
    </row>
    <row r="44" spans="2:3" ht="14.25">
      <c r="B44" s="38">
        <v>1</v>
      </c>
      <c r="C44" s="1" t="s">
        <v>24</v>
      </c>
    </row>
    <row r="45" spans="2:11" ht="24.75" customHeight="1">
      <c r="B45" s="38">
        <v>2</v>
      </c>
      <c r="C45" s="61" t="s">
        <v>56</v>
      </c>
      <c r="D45" s="61"/>
      <c r="E45" s="61"/>
      <c r="F45" s="61"/>
      <c r="G45" s="61"/>
      <c r="H45" s="61"/>
      <c r="I45" s="61"/>
      <c r="J45" s="61"/>
      <c r="K45" s="61"/>
    </row>
    <row r="46" spans="2:3" ht="14.25">
      <c r="B46" s="38">
        <v>3</v>
      </c>
      <c r="C46" s="42" t="s">
        <v>114</v>
      </c>
    </row>
    <row r="47" spans="2:7" ht="14.25">
      <c r="B47" s="38">
        <v>4</v>
      </c>
      <c r="C47" s="42" t="s">
        <v>85</v>
      </c>
      <c r="D47" s="63"/>
      <c r="E47" s="63"/>
      <c r="F47" s="63"/>
      <c r="G47" s="63"/>
    </row>
    <row r="48" spans="2:7" ht="14.25">
      <c r="B48" s="43"/>
      <c r="C48" s="42" t="s">
        <v>54</v>
      </c>
      <c r="D48" s="63"/>
      <c r="E48" s="63"/>
      <c r="F48" s="63"/>
      <c r="G48" s="63"/>
    </row>
    <row r="49" spans="2:7" ht="14.25">
      <c r="B49" s="43"/>
      <c r="C49" s="66"/>
      <c r="D49" s="63"/>
      <c r="E49" s="63"/>
      <c r="F49" s="63"/>
      <c r="G49" s="63"/>
    </row>
    <row r="50" spans="3:10" ht="12.75">
      <c r="C50" s="65" t="s">
        <v>72</v>
      </c>
      <c r="D50" s="66"/>
      <c r="E50" s="66"/>
      <c r="F50" s="66"/>
      <c r="G50" s="66"/>
      <c r="H50" s="66"/>
      <c r="I50" s="67"/>
      <c r="J50" s="67"/>
    </row>
    <row r="51" spans="3:10" ht="12.75">
      <c r="C51" s="65"/>
      <c r="D51" s="66"/>
      <c r="E51" s="66"/>
      <c r="F51" s="66"/>
      <c r="G51" s="66"/>
      <c r="H51" s="66"/>
      <c r="I51" s="67"/>
      <c r="J51" s="67"/>
    </row>
    <row r="52" ht="9" customHeight="1"/>
    <row r="53" spans="2:11" ht="12.75">
      <c r="B53" s="45"/>
      <c r="C53" s="45"/>
      <c r="D53" s="45"/>
      <c r="E53" s="45"/>
      <c r="F53" s="45"/>
      <c r="G53" s="45"/>
      <c r="H53" s="45"/>
      <c r="I53" s="45"/>
      <c r="J53" s="45"/>
      <c r="K53" s="45"/>
    </row>
  </sheetData>
  <sheetProtection/>
  <mergeCells count="5">
    <mergeCell ref="C34:J34"/>
    <mergeCell ref="C21:K21"/>
    <mergeCell ref="C7:K7"/>
    <mergeCell ref="C31:K31"/>
    <mergeCell ref="C45:K45"/>
  </mergeCells>
  <printOptions horizontalCentered="1"/>
  <pageMargins left="0.25" right="0.25" top="1" bottom="0.25" header="0.236220472440945" footer="0.24"/>
  <pageSetup horizontalDpi="600" verticalDpi="600" orientation="portrait" scale="86" r:id="rId3"/>
  <ignoredErrors>
    <ignoredError sqref="J9:J11 J23:J25 J36:J38 J41 J28 J14" formulaRange="1"/>
  </ignoredErrors>
  <legacyDrawing r:id="rId2"/>
  <oleObjects>
    <oleObject progId="MSPhotoEd.3" shapeId="41492826" r:id="rId1"/>
  </oleObjects>
</worksheet>
</file>

<file path=xl/worksheets/sheet3.xml><?xml version="1.0" encoding="utf-8"?>
<worksheet xmlns="http://schemas.openxmlformats.org/spreadsheetml/2006/main" xmlns:r="http://schemas.openxmlformats.org/officeDocument/2006/relationships">
  <dimension ref="B3:N56"/>
  <sheetViews>
    <sheetView zoomScaleSheetLayoutView="82" zoomScalePageLayoutView="0" workbookViewId="0" topLeftCell="A1">
      <selection activeCell="H5" sqref="H5"/>
    </sheetView>
  </sheetViews>
  <sheetFormatPr defaultColWidth="9.140625" defaultRowHeight="12.75"/>
  <cols>
    <col min="1" max="1" width="9.140625" style="1" customWidth="1"/>
    <col min="2" max="2" width="8.57421875" style="1" customWidth="1"/>
    <col min="3" max="3" width="32.28125" style="1" customWidth="1"/>
    <col min="4" max="4" width="9.00390625" style="1" customWidth="1"/>
    <col min="5" max="5" width="10.00390625" style="1" customWidth="1"/>
    <col min="6" max="6" width="9.8515625" style="1" customWidth="1"/>
    <col min="7" max="9" width="9.140625" style="1" customWidth="1"/>
    <col min="10" max="16384" width="9.140625" style="1" customWidth="1"/>
  </cols>
  <sheetData>
    <row r="1" ht="12.75"/>
    <row r="2" ht="12.75"/>
    <row r="3" ht="15">
      <c r="I3" s="4" t="s">
        <v>118</v>
      </c>
    </row>
    <row r="4" ht="13.5" customHeight="1"/>
    <row r="5" ht="9" customHeight="1"/>
    <row r="6" ht="12.75" customHeight="1"/>
    <row r="7" ht="12.75" customHeight="1"/>
    <row r="9" spans="2:9" ht="18.75">
      <c r="B9" s="89">
        <v>14.07</v>
      </c>
      <c r="C9" s="90" t="s">
        <v>125</v>
      </c>
      <c r="D9" s="90"/>
      <c r="E9" s="90"/>
      <c r="F9" s="90"/>
      <c r="G9" s="90"/>
      <c r="H9" s="90"/>
      <c r="I9" s="90"/>
    </row>
    <row r="10" spans="2:9" ht="15.75">
      <c r="B10" s="89"/>
      <c r="C10" s="91"/>
      <c r="D10" s="91"/>
      <c r="E10" s="91"/>
      <c r="F10" s="91"/>
      <c r="G10" s="91"/>
      <c r="H10" s="91"/>
      <c r="I10" s="34"/>
    </row>
    <row r="11" spans="2:9" ht="15" customHeight="1">
      <c r="B11" s="2"/>
      <c r="C11" s="92" t="s">
        <v>58</v>
      </c>
      <c r="D11" s="127"/>
      <c r="E11" s="3" t="s">
        <v>70</v>
      </c>
      <c r="F11" s="3"/>
      <c r="G11" s="3"/>
      <c r="H11" s="3"/>
      <c r="I11" s="3"/>
    </row>
    <row r="12" spans="2:9" ht="14.25" customHeight="1">
      <c r="B12" s="2"/>
      <c r="C12" s="94"/>
      <c r="D12" s="95"/>
      <c r="E12" s="96">
        <v>2010</v>
      </c>
      <c r="F12" s="96">
        <v>2011</v>
      </c>
      <c r="G12" s="96">
        <v>2012</v>
      </c>
      <c r="H12" s="96">
        <v>2013</v>
      </c>
      <c r="I12" s="96">
        <v>2014</v>
      </c>
    </row>
    <row r="13" spans="2:6" ht="14.25" customHeight="1">
      <c r="B13" s="2"/>
      <c r="C13" s="97"/>
      <c r="D13" s="97"/>
      <c r="E13" s="98"/>
      <c r="F13" s="99"/>
    </row>
    <row r="14" spans="2:9" ht="14.25">
      <c r="B14" s="100"/>
      <c r="C14" s="93" t="s">
        <v>21</v>
      </c>
      <c r="D14" s="101"/>
      <c r="E14" s="101">
        <f>SUM(E16+E18+E20)</f>
        <v>585</v>
      </c>
      <c r="F14" s="101">
        <f>SUM(F16+F18+F20)</f>
        <v>543</v>
      </c>
      <c r="G14" s="101">
        <f>SUM(G16:G21)</f>
        <v>588</v>
      </c>
      <c r="H14" s="101">
        <f>SUM(H16:H21)</f>
        <v>615</v>
      </c>
      <c r="I14" s="101">
        <f>SUM(I16:I20)</f>
        <v>817</v>
      </c>
    </row>
    <row r="15" spans="2:6" ht="12.75" customHeight="1">
      <c r="B15" s="2"/>
      <c r="C15" s="102"/>
      <c r="D15" s="103"/>
      <c r="E15" s="103"/>
      <c r="F15" s="103"/>
    </row>
    <row r="16" spans="2:9" ht="12.75">
      <c r="B16" s="2"/>
      <c r="C16" s="102" t="s">
        <v>59</v>
      </c>
      <c r="D16" s="103"/>
      <c r="E16" s="103">
        <v>178</v>
      </c>
      <c r="F16" s="103">
        <v>210</v>
      </c>
      <c r="G16" s="103">
        <v>235</v>
      </c>
      <c r="H16" s="103">
        <v>267</v>
      </c>
      <c r="I16" s="103">
        <v>248</v>
      </c>
    </row>
    <row r="17" spans="2:6" ht="12.75" customHeight="1">
      <c r="B17" s="2"/>
      <c r="C17" s="102"/>
      <c r="D17" s="103"/>
      <c r="E17" s="103"/>
      <c r="F17" s="103"/>
    </row>
    <row r="18" spans="2:9" ht="14.25">
      <c r="B18" s="100"/>
      <c r="C18" s="102" t="s">
        <v>60</v>
      </c>
      <c r="D18" s="103"/>
      <c r="E18" s="103">
        <v>119</v>
      </c>
      <c r="F18" s="103">
        <v>57</v>
      </c>
      <c r="G18" s="103">
        <v>126</v>
      </c>
      <c r="H18" s="103">
        <v>100</v>
      </c>
      <c r="I18" s="103">
        <v>80</v>
      </c>
    </row>
    <row r="19" spans="2:6" ht="12" customHeight="1">
      <c r="B19" s="2"/>
      <c r="C19" s="102"/>
      <c r="D19" s="103"/>
      <c r="E19" s="103"/>
      <c r="F19" s="103"/>
    </row>
    <row r="20" spans="2:9" ht="14.25">
      <c r="B20" s="100"/>
      <c r="C20" s="102" t="s">
        <v>93</v>
      </c>
      <c r="D20" s="103"/>
      <c r="E20" s="103">
        <v>288</v>
      </c>
      <c r="F20" s="103">
        <v>276</v>
      </c>
      <c r="G20" s="103">
        <v>227</v>
      </c>
      <c r="H20" s="103">
        <v>248</v>
      </c>
      <c r="I20" s="103">
        <v>489</v>
      </c>
    </row>
    <row r="21" spans="2:9" ht="15">
      <c r="B21" s="2"/>
      <c r="C21" s="104"/>
      <c r="D21" s="104"/>
      <c r="E21" s="104"/>
      <c r="F21" s="104"/>
      <c r="G21" s="34"/>
      <c r="H21" s="34"/>
      <c r="I21" s="34"/>
    </row>
    <row r="23" spans="2:4" ht="14.25">
      <c r="B23" s="38"/>
      <c r="C23" s="93" t="s">
        <v>40</v>
      </c>
      <c r="D23" s="93"/>
    </row>
    <row r="24" spans="2:4" ht="14.25">
      <c r="B24" s="38">
        <v>1</v>
      </c>
      <c r="C24" s="105" t="s">
        <v>71</v>
      </c>
      <c r="D24" s="105"/>
    </row>
    <row r="25" spans="2:4" ht="14.25">
      <c r="B25" s="38"/>
      <c r="C25" s="106"/>
      <c r="D25" s="106"/>
    </row>
    <row r="26" spans="2:4" ht="14.25">
      <c r="B26" s="38"/>
      <c r="C26" s="42" t="s">
        <v>74</v>
      </c>
      <c r="D26" s="42"/>
    </row>
    <row r="29" spans="2:8" ht="15.75">
      <c r="B29" s="89">
        <v>14.08</v>
      </c>
      <c r="C29" s="125" t="s">
        <v>126</v>
      </c>
      <c r="D29" s="125"/>
      <c r="E29" s="125"/>
      <c r="F29" s="125"/>
      <c r="G29" s="125"/>
      <c r="H29" s="125"/>
    </row>
    <row r="30" spans="3:6" ht="12.75">
      <c r="C30" s="42"/>
      <c r="D30" s="42"/>
      <c r="E30" s="42"/>
      <c r="F30" s="42"/>
    </row>
    <row r="31" spans="3:8" ht="12.75">
      <c r="C31" s="107" t="s">
        <v>107</v>
      </c>
      <c r="D31" s="108">
        <v>2010</v>
      </c>
      <c r="E31" s="108">
        <v>2011</v>
      </c>
      <c r="F31" s="109">
        <v>2012</v>
      </c>
      <c r="G31" s="109">
        <v>2013</v>
      </c>
      <c r="H31" s="109">
        <v>2014</v>
      </c>
    </row>
    <row r="32" spans="3:8" ht="12.75">
      <c r="C32" s="110"/>
      <c r="D32" s="111"/>
      <c r="E32" s="111"/>
      <c r="F32" s="112"/>
      <c r="G32" s="113"/>
      <c r="H32" s="113"/>
    </row>
    <row r="33" spans="3:8" ht="12.75">
      <c r="C33" s="110" t="s">
        <v>108</v>
      </c>
      <c r="D33" s="114">
        <v>1971</v>
      </c>
      <c r="E33" s="114">
        <v>2418</v>
      </c>
      <c r="F33" s="115">
        <v>2776</v>
      </c>
      <c r="G33" s="116">
        <v>2712</v>
      </c>
      <c r="H33" s="116">
        <v>2805</v>
      </c>
    </row>
    <row r="34" spans="3:8" ht="12.75">
      <c r="C34" s="110"/>
      <c r="D34" s="114"/>
      <c r="E34" s="114"/>
      <c r="F34" s="115"/>
      <c r="G34" s="117"/>
      <c r="H34" s="117"/>
    </row>
    <row r="35" spans="3:8" ht="12.75">
      <c r="C35" s="110" t="s">
        <v>109</v>
      </c>
      <c r="D35" s="111">
        <v>18300</v>
      </c>
      <c r="E35" s="111">
        <v>21167</v>
      </c>
      <c r="F35" s="112">
        <v>21976</v>
      </c>
      <c r="G35" s="118">
        <v>18678</v>
      </c>
      <c r="H35" s="118">
        <v>9905</v>
      </c>
    </row>
    <row r="36" spans="3:8" ht="12.75">
      <c r="C36" s="110"/>
      <c r="D36" s="111"/>
      <c r="E36" s="111"/>
      <c r="F36" s="112"/>
      <c r="G36" s="118"/>
      <c r="H36" s="118"/>
    </row>
    <row r="37" spans="3:8" ht="12.75">
      <c r="C37" s="110" t="s">
        <v>117</v>
      </c>
      <c r="D37" s="114">
        <v>152</v>
      </c>
      <c r="E37" s="114">
        <v>99</v>
      </c>
      <c r="F37" s="115"/>
      <c r="G37" s="119">
        <v>148</v>
      </c>
      <c r="H37" s="119">
        <v>0</v>
      </c>
    </row>
    <row r="38" spans="3:8" ht="12.75">
      <c r="C38" s="110"/>
      <c r="D38" s="114"/>
      <c r="E38" s="114"/>
      <c r="F38" s="115"/>
      <c r="G38" s="117"/>
      <c r="H38" s="117"/>
    </row>
    <row r="39" spans="3:8" ht="12.75">
      <c r="C39" s="120" t="s">
        <v>21</v>
      </c>
      <c r="D39" s="121">
        <v>20423</v>
      </c>
      <c r="E39" s="121">
        <v>23684</v>
      </c>
      <c r="F39" s="122">
        <v>24752</v>
      </c>
      <c r="G39" s="123">
        <v>21538</v>
      </c>
      <c r="H39" s="123">
        <f>SUM(H33:H37)</f>
        <v>12710</v>
      </c>
    </row>
    <row r="41" ht="12.75">
      <c r="C41" s="8" t="s">
        <v>40</v>
      </c>
    </row>
    <row r="42" ht="12.75">
      <c r="C42" s="1" t="s">
        <v>129</v>
      </c>
    </row>
    <row r="43" ht="12.75">
      <c r="C43" s="1" t="s">
        <v>130</v>
      </c>
    </row>
    <row r="44" spans="3:9" ht="12.75">
      <c r="C44" s="124" t="s">
        <v>131</v>
      </c>
      <c r="D44" s="42"/>
      <c r="E44" s="42"/>
      <c r="F44" s="42"/>
      <c r="G44" s="42"/>
      <c r="H44" s="42"/>
      <c r="I44" s="42"/>
    </row>
    <row r="45" ht="12.75">
      <c r="C45" s="1" t="s">
        <v>132</v>
      </c>
    </row>
    <row r="47" ht="12.75">
      <c r="C47" s="8" t="s">
        <v>115</v>
      </c>
    </row>
    <row r="54" ht="14.25">
      <c r="B54" s="43"/>
    </row>
    <row r="55" ht="9" customHeight="1"/>
    <row r="56" spans="2:14" ht="12.75">
      <c r="B56" s="45"/>
      <c r="C56" s="45"/>
      <c r="D56" s="45"/>
      <c r="E56" s="45"/>
      <c r="F56" s="45"/>
      <c r="G56" s="44"/>
      <c r="H56" s="44"/>
      <c r="I56" s="44"/>
      <c r="J56" s="44"/>
      <c r="K56" s="44"/>
      <c r="L56" s="44"/>
      <c r="M56" s="44"/>
      <c r="N56" s="44"/>
    </row>
  </sheetData>
  <sheetProtection/>
  <mergeCells count="4">
    <mergeCell ref="C11:C12"/>
    <mergeCell ref="E11:I11"/>
    <mergeCell ref="C9:I9"/>
    <mergeCell ref="C29:H29"/>
  </mergeCells>
  <printOptions horizontalCentered="1"/>
  <pageMargins left="0.25" right="0.25" top="1" bottom="0" header="0.511811023622047" footer="0.43"/>
  <pageSetup horizontalDpi="600" verticalDpi="600" orientation="portrait" scale="74" r:id="rId3"/>
  <legacyDrawing r:id="rId2"/>
  <oleObjects>
    <oleObject progId="MSPhotoEd.3" shapeId="16738505" r:id="rId1"/>
  </oleObjects>
</worksheet>
</file>

<file path=xl/worksheets/sheet4.xml><?xml version="1.0" encoding="utf-8"?>
<worksheet xmlns="http://schemas.openxmlformats.org/spreadsheetml/2006/main" xmlns:r="http://schemas.openxmlformats.org/officeDocument/2006/relationships">
  <sheetPr>
    <tabColor rgb="FFFFFF00"/>
  </sheetPr>
  <dimension ref="B4:P59"/>
  <sheetViews>
    <sheetView zoomScaleSheetLayoutView="66" zoomScalePageLayoutView="0" workbookViewId="0" topLeftCell="A1">
      <selection activeCell="J2" sqref="J2"/>
    </sheetView>
  </sheetViews>
  <sheetFormatPr defaultColWidth="9.140625" defaultRowHeight="12.75"/>
  <cols>
    <col min="1" max="1" width="9.140625" style="1" customWidth="1"/>
    <col min="2" max="2" width="8.8515625" style="1" customWidth="1"/>
    <col min="3" max="3" width="31.57421875" style="1" customWidth="1"/>
    <col min="4" max="4" width="10.28125" style="1" customWidth="1"/>
    <col min="5" max="5" width="3.57421875" style="1" customWidth="1"/>
    <col min="6" max="6" width="8.140625" style="1" customWidth="1"/>
    <col min="7" max="7" width="9.57421875" style="1" customWidth="1"/>
    <col min="8" max="8" width="9.7109375" style="1" customWidth="1"/>
    <col min="9" max="16384" width="9.140625" style="1" customWidth="1"/>
  </cols>
  <sheetData>
    <row r="1" ht="12.75"/>
    <row r="2" ht="12.75"/>
    <row r="3" ht="12.75"/>
    <row r="4" ht="13.5" customHeight="1">
      <c r="J4" s="4" t="s">
        <v>118</v>
      </c>
    </row>
    <row r="5" ht="9" customHeight="1"/>
    <row r="6" ht="12.75" customHeight="1"/>
    <row r="7" spans="2:8" ht="15.75">
      <c r="B7" s="5">
        <v>14.09</v>
      </c>
      <c r="C7" s="6" t="s">
        <v>127</v>
      </c>
      <c r="D7" s="6"/>
      <c r="E7" s="6"/>
      <c r="F7" s="6"/>
      <c r="G7" s="6"/>
      <c r="H7" s="6"/>
    </row>
    <row r="8" spans="2:8" ht="15.75">
      <c r="B8" s="5"/>
      <c r="C8" s="7"/>
      <c r="D8" s="7"/>
      <c r="E8" s="7"/>
      <c r="F8" s="7"/>
      <c r="G8" s="7"/>
      <c r="H8" s="7"/>
    </row>
    <row r="9" spans="3:10" ht="26.25" customHeight="1">
      <c r="C9" s="8" t="s">
        <v>64</v>
      </c>
      <c r="D9" s="9" t="s">
        <v>7</v>
      </c>
      <c r="E9" s="10"/>
      <c r="F9" s="10"/>
      <c r="G9" s="10"/>
      <c r="H9" s="2"/>
      <c r="I9" s="11"/>
      <c r="J9" s="11"/>
    </row>
    <row r="10" spans="3:10" ht="12.75">
      <c r="C10" s="12"/>
      <c r="D10" s="13"/>
      <c r="E10" s="12"/>
      <c r="F10" s="14">
        <v>2010</v>
      </c>
      <c r="G10" s="14">
        <v>2011</v>
      </c>
      <c r="H10" s="14">
        <v>2012</v>
      </c>
      <c r="I10" s="14">
        <v>2013</v>
      </c>
      <c r="J10" s="14">
        <v>2014</v>
      </c>
    </row>
    <row r="11" spans="3:10" ht="12.75">
      <c r="C11" s="15"/>
      <c r="D11" s="16"/>
      <c r="E11" s="15"/>
      <c r="F11" s="17"/>
      <c r="G11" s="17"/>
      <c r="H11" s="17"/>
      <c r="I11" s="17"/>
      <c r="J11" s="17"/>
    </row>
    <row r="12" spans="3:10" ht="12.75">
      <c r="C12" s="18" t="s">
        <v>8</v>
      </c>
      <c r="D12" s="19" t="s">
        <v>9</v>
      </c>
      <c r="E12" s="20"/>
      <c r="F12" s="21">
        <v>1099</v>
      </c>
      <c r="G12" s="22">
        <v>0</v>
      </c>
      <c r="H12" s="22">
        <v>0</v>
      </c>
      <c r="I12" s="22">
        <v>0</v>
      </c>
      <c r="J12" s="22">
        <v>0</v>
      </c>
    </row>
    <row r="13" spans="3:10" ht="12.75">
      <c r="C13" s="23" t="s">
        <v>86</v>
      </c>
      <c r="D13" s="19" t="s">
        <v>9</v>
      </c>
      <c r="E13" s="21"/>
      <c r="F13" s="21">
        <v>1106</v>
      </c>
      <c r="G13" s="21">
        <v>1158</v>
      </c>
      <c r="H13" s="21">
        <v>657</v>
      </c>
      <c r="I13" s="24">
        <v>571</v>
      </c>
      <c r="J13" s="24">
        <v>1469</v>
      </c>
    </row>
    <row r="14" spans="3:10" ht="12.75">
      <c r="C14" s="23" t="s">
        <v>87</v>
      </c>
      <c r="D14" s="19" t="s">
        <v>9</v>
      </c>
      <c r="E14" s="21"/>
      <c r="F14" s="21"/>
      <c r="G14" s="21">
        <v>1237</v>
      </c>
      <c r="H14" s="21">
        <v>2052</v>
      </c>
      <c r="I14" s="24">
        <f>1668+381</f>
        <v>2049</v>
      </c>
      <c r="J14" s="24">
        <v>1299</v>
      </c>
    </row>
    <row r="15" spans="4:8" ht="12.75">
      <c r="D15" s="19"/>
      <c r="E15" s="20"/>
      <c r="F15" s="20"/>
      <c r="G15" s="20"/>
      <c r="H15" s="20"/>
    </row>
    <row r="16" spans="3:10" ht="12.75">
      <c r="C16" s="1" t="s">
        <v>31</v>
      </c>
      <c r="D16" s="19" t="s">
        <v>9</v>
      </c>
      <c r="E16" s="20"/>
      <c r="F16" s="20">
        <v>367</v>
      </c>
      <c r="G16" s="20">
        <v>227</v>
      </c>
      <c r="H16" s="20">
        <v>348</v>
      </c>
      <c r="I16" s="1">
        <f>314+83</f>
        <v>397</v>
      </c>
      <c r="J16" s="1">
        <v>430</v>
      </c>
    </row>
    <row r="17" spans="3:10" ht="12.75">
      <c r="C17" s="1" t="s">
        <v>128</v>
      </c>
      <c r="D17" s="19" t="s">
        <v>50</v>
      </c>
      <c r="E17" s="20"/>
      <c r="F17" s="20">
        <v>0</v>
      </c>
      <c r="G17" s="20">
        <v>0</v>
      </c>
      <c r="H17" s="20">
        <v>0</v>
      </c>
      <c r="I17" s="1">
        <v>0</v>
      </c>
      <c r="J17" s="1">
        <v>54</v>
      </c>
    </row>
    <row r="18" spans="3:8" ht="12.75">
      <c r="C18" s="1" t="s">
        <v>32</v>
      </c>
      <c r="D18" s="19"/>
      <c r="E18" s="20"/>
      <c r="F18" s="20"/>
      <c r="G18" s="20"/>
      <c r="H18" s="20"/>
    </row>
    <row r="19" spans="3:10" ht="12.75">
      <c r="C19" s="1" t="s">
        <v>33</v>
      </c>
      <c r="D19" s="25" t="s">
        <v>9</v>
      </c>
      <c r="E19" s="26"/>
      <c r="F19" s="26">
        <v>112</v>
      </c>
      <c r="G19" s="26">
        <v>137</v>
      </c>
      <c r="H19" s="26">
        <v>93</v>
      </c>
      <c r="I19" s="27">
        <v>142</v>
      </c>
      <c r="J19" s="27">
        <v>180</v>
      </c>
    </row>
    <row r="20" spans="3:8" ht="12.75">
      <c r="C20" s="1" t="s">
        <v>32</v>
      </c>
      <c r="D20" s="19"/>
      <c r="E20" s="20"/>
      <c r="F20" s="20"/>
      <c r="G20" s="20"/>
      <c r="H20" s="20"/>
    </row>
    <row r="21" spans="3:10" ht="12.75">
      <c r="C21" s="1" t="s">
        <v>34</v>
      </c>
      <c r="D21" s="19" t="s">
        <v>9</v>
      </c>
      <c r="E21" s="20"/>
      <c r="F21" s="20">
        <v>97</v>
      </c>
      <c r="G21" s="20">
        <v>58</v>
      </c>
      <c r="H21" s="20">
        <v>85</v>
      </c>
      <c r="I21" s="1">
        <f>90+2</f>
        <v>92</v>
      </c>
      <c r="J21" s="1">
        <v>109</v>
      </c>
    </row>
    <row r="22" spans="3:10" ht="12.75">
      <c r="C22" s="1" t="s">
        <v>35</v>
      </c>
      <c r="D22" s="19" t="s">
        <v>9</v>
      </c>
      <c r="E22" s="20"/>
      <c r="F22" s="20">
        <v>31</v>
      </c>
      <c r="G22" s="20">
        <v>39</v>
      </c>
      <c r="H22" s="20">
        <v>21</v>
      </c>
      <c r="I22" s="1">
        <f>10+2</f>
        <v>12</v>
      </c>
      <c r="J22" s="1">
        <v>38</v>
      </c>
    </row>
    <row r="23" spans="3:8" ht="12.75">
      <c r="C23" s="1" t="s">
        <v>32</v>
      </c>
      <c r="D23" s="19"/>
      <c r="E23" s="20"/>
      <c r="F23" s="20"/>
      <c r="G23" s="20"/>
      <c r="H23" s="20"/>
    </row>
    <row r="24" spans="3:10" ht="12.75">
      <c r="C24" s="1" t="s">
        <v>36</v>
      </c>
      <c r="D24" s="19" t="s">
        <v>9</v>
      </c>
      <c r="E24" s="20"/>
      <c r="F24" s="20">
        <v>69</v>
      </c>
      <c r="G24" s="20">
        <v>153</v>
      </c>
      <c r="H24" s="20">
        <v>46</v>
      </c>
      <c r="I24" s="1">
        <v>55</v>
      </c>
      <c r="J24" s="1">
        <v>73</v>
      </c>
    </row>
    <row r="25" spans="3:8" ht="12.75">
      <c r="C25" s="1" t="s">
        <v>32</v>
      </c>
      <c r="D25" s="19"/>
      <c r="E25" s="20"/>
      <c r="F25" s="20"/>
      <c r="G25" s="20"/>
      <c r="H25" s="20"/>
    </row>
    <row r="26" spans="3:10" ht="12.75">
      <c r="C26" s="1" t="s">
        <v>37</v>
      </c>
      <c r="D26" s="19" t="s">
        <v>10</v>
      </c>
      <c r="E26" s="20"/>
      <c r="F26" s="20">
        <v>21</v>
      </c>
      <c r="G26" s="20">
        <v>13</v>
      </c>
      <c r="H26" s="20">
        <v>0</v>
      </c>
      <c r="I26" s="1">
        <v>2</v>
      </c>
      <c r="J26" s="1">
        <v>3</v>
      </c>
    </row>
    <row r="27" spans="3:10" ht="12.75">
      <c r="C27" s="1" t="s">
        <v>38</v>
      </c>
      <c r="D27" s="19" t="s">
        <v>10</v>
      </c>
      <c r="E27" s="20"/>
      <c r="F27" s="20">
        <v>24</v>
      </c>
      <c r="G27" s="20">
        <v>39</v>
      </c>
      <c r="H27" s="20">
        <v>38</v>
      </c>
      <c r="I27" s="1">
        <v>13</v>
      </c>
      <c r="J27" s="1">
        <v>15</v>
      </c>
    </row>
    <row r="28" spans="3:10" ht="12.75">
      <c r="C28" s="1" t="s">
        <v>39</v>
      </c>
      <c r="D28" s="19" t="s">
        <v>11</v>
      </c>
      <c r="E28" s="20"/>
      <c r="F28" s="20">
        <v>18</v>
      </c>
      <c r="G28" s="20">
        <v>21</v>
      </c>
      <c r="H28" s="20">
        <v>20</v>
      </c>
      <c r="I28" s="1">
        <v>6</v>
      </c>
      <c r="J28" s="1">
        <v>5</v>
      </c>
    </row>
    <row r="29" spans="3:8" ht="12.75">
      <c r="C29" s="1" t="s">
        <v>32</v>
      </c>
      <c r="D29" s="19"/>
      <c r="E29" s="20"/>
      <c r="F29" s="20"/>
      <c r="G29" s="20"/>
      <c r="H29" s="20"/>
    </row>
    <row r="30" spans="3:10" ht="12.75">
      <c r="C30" s="1" t="s">
        <v>75</v>
      </c>
      <c r="D30" s="19" t="s">
        <v>12</v>
      </c>
      <c r="E30" s="20"/>
      <c r="F30" s="20">
        <v>92</v>
      </c>
      <c r="G30" s="20">
        <v>430</v>
      </c>
      <c r="H30" s="20">
        <v>0</v>
      </c>
      <c r="I30" s="20">
        <v>0</v>
      </c>
      <c r="J30" s="20">
        <v>0</v>
      </c>
    </row>
    <row r="31" spans="3:10" ht="12.75">
      <c r="C31" s="1" t="s">
        <v>75</v>
      </c>
      <c r="D31" s="19" t="s">
        <v>13</v>
      </c>
      <c r="E31" s="20"/>
      <c r="F31" s="20">
        <v>394</v>
      </c>
      <c r="G31" s="20">
        <v>23</v>
      </c>
      <c r="H31" s="20">
        <v>0</v>
      </c>
      <c r="I31" s="20">
        <v>0</v>
      </c>
      <c r="J31" s="20">
        <v>0</v>
      </c>
    </row>
    <row r="32" spans="3:10" ht="12.75">
      <c r="C32" s="28" t="s">
        <v>75</v>
      </c>
      <c r="D32" s="19" t="s">
        <v>9</v>
      </c>
      <c r="E32" s="29"/>
      <c r="F32" s="29">
        <v>0</v>
      </c>
      <c r="G32" s="29">
        <v>0</v>
      </c>
      <c r="H32" s="29">
        <v>0</v>
      </c>
      <c r="I32" s="29">
        <v>0</v>
      </c>
      <c r="J32" s="29">
        <v>0</v>
      </c>
    </row>
    <row r="33" spans="3:10" ht="12.75">
      <c r="C33" s="2"/>
      <c r="D33" s="19"/>
      <c r="E33" s="29"/>
      <c r="F33" s="29"/>
      <c r="G33" s="29"/>
      <c r="H33" s="29"/>
      <c r="I33" s="29"/>
      <c r="J33" s="29"/>
    </row>
    <row r="34" spans="3:10" ht="12.75">
      <c r="C34" s="2" t="s">
        <v>88</v>
      </c>
      <c r="D34" s="19" t="s">
        <v>91</v>
      </c>
      <c r="E34" s="29"/>
      <c r="F34" s="29">
        <v>0</v>
      </c>
      <c r="G34" s="29">
        <v>5</v>
      </c>
      <c r="H34" s="29">
        <v>20</v>
      </c>
      <c r="I34" s="2"/>
      <c r="J34" s="2">
        <v>0</v>
      </c>
    </row>
    <row r="35" spans="3:10" ht="12.75">
      <c r="C35" s="2" t="s">
        <v>89</v>
      </c>
      <c r="D35" s="19" t="s">
        <v>9</v>
      </c>
      <c r="E35" s="29"/>
      <c r="F35" s="29">
        <v>0</v>
      </c>
      <c r="G35" s="29">
        <v>13</v>
      </c>
      <c r="H35" s="29">
        <v>8</v>
      </c>
      <c r="I35" s="2"/>
      <c r="J35" s="2">
        <v>0</v>
      </c>
    </row>
    <row r="36" spans="3:10" ht="12.75">
      <c r="C36" s="2" t="s">
        <v>90</v>
      </c>
      <c r="D36" s="19" t="s">
        <v>91</v>
      </c>
      <c r="E36" s="29"/>
      <c r="F36" s="29">
        <v>0</v>
      </c>
      <c r="G36" s="29">
        <v>24</v>
      </c>
      <c r="H36" s="29">
        <v>0</v>
      </c>
      <c r="I36" s="29">
        <v>0</v>
      </c>
      <c r="J36" s="29">
        <v>0</v>
      </c>
    </row>
    <row r="37" spans="3:8" ht="12.75">
      <c r="C37" s="2"/>
      <c r="D37" s="19"/>
      <c r="E37" s="29"/>
      <c r="F37" s="29"/>
      <c r="G37" s="29"/>
      <c r="H37" s="29"/>
    </row>
    <row r="38" spans="3:10" ht="12.75">
      <c r="C38" s="30">
        <v>44134</v>
      </c>
      <c r="D38" s="19" t="s">
        <v>94</v>
      </c>
      <c r="E38" s="29"/>
      <c r="F38" s="29"/>
      <c r="G38" s="29"/>
      <c r="H38" s="29">
        <v>128</v>
      </c>
      <c r="I38" s="2">
        <v>129</v>
      </c>
      <c r="J38" s="2">
        <v>119</v>
      </c>
    </row>
    <row r="39" spans="3:10" ht="12.75">
      <c r="C39" s="27" t="s">
        <v>45</v>
      </c>
      <c r="D39" s="25" t="s">
        <v>52</v>
      </c>
      <c r="E39" s="29"/>
      <c r="F39" s="29">
        <v>5</v>
      </c>
      <c r="G39" s="29">
        <v>13</v>
      </c>
      <c r="H39" s="29">
        <v>90</v>
      </c>
      <c r="I39" s="1">
        <v>77</v>
      </c>
      <c r="J39" s="1">
        <v>80</v>
      </c>
    </row>
    <row r="40" spans="3:10" ht="12.75">
      <c r="C40" s="27" t="s">
        <v>46</v>
      </c>
      <c r="D40" s="25" t="s">
        <v>53</v>
      </c>
      <c r="E40" s="29"/>
      <c r="F40" s="29">
        <v>3</v>
      </c>
      <c r="G40" s="29">
        <v>28</v>
      </c>
      <c r="H40" s="29">
        <v>42</v>
      </c>
      <c r="I40" s="1">
        <v>49</v>
      </c>
      <c r="J40" s="1">
        <v>94</v>
      </c>
    </row>
    <row r="41" spans="3:10" ht="12.75">
      <c r="C41" s="27" t="s">
        <v>95</v>
      </c>
      <c r="D41" s="25" t="s">
        <v>9</v>
      </c>
      <c r="E41" s="29"/>
      <c r="F41" s="29"/>
      <c r="G41" s="29"/>
      <c r="H41" s="29">
        <v>31</v>
      </c>
      <c r="I41" s="2">
        <v>83</v>
      </c>
      <c r="J41" s="2">
        <v>70</v>
      </c>
    </row>
    <row r="42" spans="3:10" ht="12.75">
      <c r="C42" s="27" t="s">
        <v>47</v>
      </c>
      <c r="D42" s="25" t="s">
        <v>9</v>
      </c>
      <c r="E42" s="29"/>
      <c r="F42" s="29">
        <v>14</v>
      </c>
      <c r="G42" s="29">
        <v>59</v>
      </c>
      <c r="H42" s="29">
        <v>53</v>
      </c>
      <c r="I42" s="1">
        <f>53+11</f>
        <v>64</v>
      </c>
      <c r="J42" s="1">
        <v>37</v>
      </c>
    </row>
    <row r="43" spans="3:10" ht="12.75">
      <c r="C43" s="27" t="s">
        <v>48</v>
      </c>
      <c r="D43" s="25" t="s">
        <v>50</v>
      </c>
      <c r="E43" s="29"/>
      <c r="F43" s="29">
        <v>7</v>
      </c>
      <c r="G43" s="29">
        <v>18</v>
      </c>
      <c r="H43" s="29">
        <v>5</v>
      </c>
      <c r="I43" s="1">
        <v>21</v>
      </c>
      <c r="J43" s="1">
        <v>22</v>
      </c>
    </row>
    <row r="44" spans="3:10" ht="12.75">
      <c r="C44" s="31" t="s">
        <v>49</v>
      </c>
      <c r="D44" s="32" t="s">
        <v>51</v>
      </c>
      <c r="E44" s="33"/>
      <c r="F44" s="33">
        <v>5</v>
      </c>
      <c r="G44" s="33">
        <v>10</v>
      </c>
      <c r="H44" s="33">
        <v>3</v>
      </c>
      <c r="I44" s="34">
        <f>7</f>
        <v>7</v>
      </c>
      <c r="J44" s="34">
        <v>8</v>
      </c>
    </row>
    <row r="45" spans="3:8" ht="12.75">
      <c r="C45" s="35"/>
      <c r="D45" s="36"/>
      <c r="E45" s="29"/>
      <c r="F45" s="29"/>
      <c r="G45" s="29"/>
      <c r="H45" s="29"/>
    </row>
    <row r="46" spans="3:8" ht="12.75">
      <c r="C46" s="8" t="s">
        <v>40</v>
      </c>
      <c r="H46" s="37"/>
    </row>
    <row r="47" spans="2:8" ht="27" customHeight="1">
      <c r="B47" s="38"/>
      <c r="C47" s="39" t="s">
        <v>101</v>
      </c>
      <c r="D47" s="40"/>
      <c r="E47" s="40"/>
      <c r="F47" s="40"/>
      <c r="G47" s="40"/>
      <c r="H47" s="40"/>
    </row>
    <row r="48" spans="2:8" ht="25.5" customHeight="1">
      <c r="B48" s="41"/>
      <c r="C48" s="40" t="s">
        <v>61</v>
      </c>
      <c r="D48" s="40"/>
      <c r="E48" s="40"/>
      <c r="F48" s="40"/>
      <c r="G48" s="40"/>
      <c r="H48" s="40"/>
    </row>
    <row r="49" spans="3:8" ht="27.75" customHeight="1">
      <c r="C49" s="40" t="s">
        <v>102</v>
      </c>
      <c r="D49" s="40"/>
      <c r="E49" s="40"/>
      <c r="F49" s="40"/>
      <c r="G49" s="40"/>
      <c r="H49" s="40"/>
    </row>
    <row r="50" spans="3:8" ht="38.25" customHeight="1">
      <c r="C50" s="39" t="s">
        <v>66</v>
      </c>
      <c r="D50" s="40"/>
      <c r="E50" s="40"/>
      <c r="F50" s="40"/>
      <c r="G50" s="40"/>
      <c r="H50" s="40"/>
    </row>
    <row r="51" spans="3:8" ht="49.5" customHeight="1">
      <c r="C51" s="39" t="s">
        <v>65</v>
      </c>
      <c r="D51" s="40"/>
      <c r="E51" s="40"/>
      <c r="F51" s="40"/>
      <c r="G51" s="40"/>
      <c r="H51" s="40"/>
    </row>
    <row r="52" spans="3:8" ht="27" customHeight="1">
      <c r="C52" s="39" t="s">
        <v>62</v>
      </c>
      <c r="D52" s="40"/>
      <c r="E52" s="40"/>
      <c r="F52" s="40"/>
      <c r="G52" s="40"/>
      <c r="H52" s="40"/>
    </row>
    <row r="53" ht="15" customHeight="1">
      <c r="C53" s="42" t="s">
        <v>103</v>
      </c>
    </row>
    <row r="54" spans="3:8" ht="36.75" customHeight="1">
      <c r="C54" s="39" t="s">
        <v>104</v>
      </c>
      <c r="D54" s="39"/>
      <c r="E54" s="39"/>
      <c r="F54" s="39"/>
      <c r="G54" s="39"/>
      <c r="H54" s="39"/>
    </row>
    <row r="55" ht="12.75">
      <c r="H55" s="2"/>
    </row>
    <row r="56" spans="2:8" ht="14.25">
      <c r="B56" s="38"/>
      <c r="C56" s="42" t="s">
        <v>73</v>
      </c>
      <c r="H56" s="2"/>
    </row>
    <row r="57" ht="14.25">
      <c r="B57" s="43"/>
    </row>
    <row r="58" ht="9" customHeight="1"/>
    <row r="59" spans="2:16" ht="12.75">
      <c r="B59" s="45"/>
      <c r="C59" s="45"/>
      <c r="D59" s="45"/>
      <c r="E59" s="45"/>
      <c r="F59" s="45"/>
      <c r="G59" s="45"/>
      <c r="H59" s="45"/>
      <c r="I59" s="44"/>
      <c r="J59" s="44"/>
      <c r="K59" s="44"/>
      <c r="L59" s="44"/>
      <c r="M59" s="44"/>
      <c r="N59" s="44"/>
      <c r="O59" s="44"/>
      <c r="P59" s="44"/>
    </row>
  </sheetData>
  <sheetProtection/>
  <mergeCells count="9">
    <mergeCell ref="C54:H54"/>
    <mergeCell ref="C49:H49"/>
    <mergeCell ref="C50:H50"/>
    <mergeCell ref="C7:H7"/>
    <mergeCell ref="E9:G9"/>
    <mergeCell ref="C47:H47"/>
    <mergeCell ref="C48:H48"/>
    <mergeCell ref="C51:H51"/>
    <mergeCell ref="C52:H52"/>
  </mergeCells>
  <printOptions horizontalCentered="1"/>
  <pageMargins left="0.25" right="0.25" top="1" bottom="0" header="0.511811023622047" footer="0.43"/>
  <pageSetup horizontalDpi="600" verticalDpi="600" orientation="portrait" scale="80" r:id="rId3"/>
  <ignoredErrors>
    <ignoredError sqref="C12:C13" twoDigitTextYear="1"/>
  </ignoredErrors>
  <legacyDrawing r:id="rId2"/>
  <oleObjects>
    <oleObject progId="MSPhotoEd.3" shapeId="5669120" r:id="rId1"/>
  </oleObjects>
</worksheet>
</file>

<file path=xl/worksheets/sheet5.xml><?xml version="1.0" encoding="utf-8"?>
<worksheet xmlns="http://schemas.openxmlformats.org/spreadsheetml/2006/main" xmlns:r="http://schemas.openxmlformats.org/officeDocument/2006/relationships">
  <dimension ref="A3:J34"/>
  <sheetViews>
    <sheetView zoomScalePageLayoutView="0" workbookViewId="0" topLeftCell="A1">
      <selection activeCell="I5" sqref="I5"/>
    </sheetView>
  </sheetViews>
  <sheetFormatPr defaultColWidth="9.140625" defaultRowHeight="12.75"/>
  <cols>
    <col min="3" max="3" width="22.7109375" style="0" customWidth="1"/>
  </cols>
  <sheetData>
    <row r="3" ht="15">
      <c r="J3" s="4" t="s">
        <v>118</v>
      </c>
    </row>
    <row r="9" spans="1:10" ht="15.75">
      <c r="A9" s="1"/>
      <c r="B9" s="5">
        <v>14.1</v>
      </c>
      <c r="C9" s="47" t="s">
        <v>22</v>
      </c>
      <c r="D9" s="47"/>
      <c r="E9" s="47"/>
      <c r="F9" s="47"/>
      <c r="G9" s="47"/>
      <c r="H9" s="73"/>
      <c r="I9" s="1"/>
      <c r="J9" s="1"/>
    </row>
    <row r="10" spans="1:10" ht="15.75">
      <c r="A10" s="1"/>
      <c r="B10" s="5"/>
      <c r="C10" s="82"/>
      <c r="D10" s="82"/>
      <c r="E10" s="82"/>
      <c r="F10" s="82"/>
      <c r="G10" s="82"/>
      <c r="H10" s="73"/>
      <c r="I10" s="1"/>
      <c r="J10" s="1"/>
    </row>
    <row r="11" spans="1:10" ht="28.5" customHeight="1">
      <c r="A11" s="1"/>
      <c r="B11" s="1"/>
      <c r="C11" s="83" t="s">
        <v>14</v>
      </c>
      <c r="D11" s="126" t="s">
        <v>135</v>
      </c>
      <c r="E11" s="126"/>
      <c r="F11" s="126"/>
      <c r="G11" s="126"/>
      <c r="H11" s="2"/>
      <c r="I11" s="1"/>
      <c r="J11" s="1"/>
    </row>
    <row r="12" spans="1:10" ht="12.75">
      <c r="A12" s="1"/>
      <c r="B12" s="1"/>
      <c r="C12" s="83"/>
      <c r="D12" s="83"/>
      <c r="E12" s="83"/>
      <c r="F12" s="83"/>
      <c r="G12" s="84"/>
      <c r="H12" s="17"/>
      <c r="I12" s="1"/>
      <c r="J12" s="1"/>
    </row>
    <row r="13" spans="1:10" ht="12.75">
      <c r="A13" s="1"/>
      <c r="B13" s="1"/>
      <c r="C13" s="15" t="s">
        <v>21</v>
      </c>
      <c r="D13" s="15"/>
      <c r="E13" s="17">
        <f>SUM(E15:E25)</f>
        <v>302</v>
      </c>
      <c r="F13" s="15"/>
      <c r="G13" s="1"/>
      <c r="H13" s="17"/>
      <c r="I13" s="1"/>
      <c r="J13" s="1"/>
    </row>
    <row r="14" spans="1:10" ht="12.75">
      <c r="A14" s="1"/>
      <c r="B14" s="1"/>
      <c r="C14" s="1"/>
      <c r="D14" s="1"/>
      <c r="E14" s="85"/>
      <c r="F14" s="1"/>
      <c r="G14" s="1"/>
      <c r="H14" s="2"/>
      <c r="I14" s="1"/>
      <c r="J14" s="1"/>
    </row>
    <row r="15" spans="1:10" ht="12.75">
      <c r="A15" s="1"/>
      <c r="B15" s="1"/>
      <c r="C15" s="86" t="s">
        <v>16</v>
      </c>
      <c r="D15" s="86"/>
      <c r="E15" s="85">
        <v>40</v>
      </c>
      <c r="F15" s="1"/>
      <c r="G15" s="1"/>
      <c r="H15" s="37"/>
      <c r="I15" s="1"/>
      <c r="J15" s="1"/>
    </row>
    <row r="16" spans="1:10" ht="12.75">
      <c r="A16" s="1"/>
      <c r="B16" s="1"/>
      <c r="C16" s="23"/>
      <c r="D16" s="23"/>
      <c r="E16" s="87"/>
      <c r="F16" s="24"/>
      <c r="G16" s="1"/>
      <c r="H16" s="37"/>
      <c r="I16" s="1"/>
      <c r="J16" s="1"/>
    </row>
    <row r="17" spans="1:10" ht="12.75">
      <c r="A17" s="1"/>
      <c r="B17" s="1"/>
      <c r="C17" s="1" t="s">
        <v>15</v>
      </c>
      <c r="D17" s="1"/>
      <c r="E17" s="85">
        <v>32</v>
      </c>
      <c r="F17" s="1"/>
      <c r="G17" s="1"/>
      <c r="H17" s="37"/>
      <c r="I17" s="1"/>
      <c r="J17" s="1"/>
    </row>
    <row r="18" spans="1:10" ht="12.75">
      <c r="A18" s="1"/>
      <c r="B18" s="1"/>
      <c r="C18" s="1"/>
      <c r="D18" s="1"/>
      <c r="E18" s="85"/>
      <c r="F18" s="1"/>
      <c r="G18" s="1"/>
      <c r="H18" s="37"/>
      <c r="I18" s="1"/>
      <c r="J18" s="1"/>
    </row>
    <row r="19" spans="1:10" ht="12.75">
      <c r="A19" s="1"/>
      <c r="B19" s="1"/>
      <c r="C19" s="1" t="s">
        <v>17</v>
      </c>
      <c r="D19" s="1"/>
      <c r="E19" s="85">
        <v>93</v>
      </c>
      <c r="F19" s="1"/>
      <c r="G19" s="1"/>
      <c r="H19" s="37"/>
      <c r="I19" s="1"/>
      <c r="J19" s="1"/>
    </row>
    <row r="20" spans="1:10" ht="12.75">
      <c r="A20" s="1"/>
      <c r="B20" s="1"/>
      <c r="C20" s="1"/>
      <c r="D20" s="1"/>
      <c r="E20" s="85"/>
      <c r="F20" s="1"/>
      <c r="G20" s="1"/>
      <c r="H20" s="37"/>
      <c r="I20" s="1"/>
      <c r="J20" s="1"/>
    </row>
    <row r="21" spans="1:10" ht="12.75">
      <c r="A21" s="1"/>
      <c r="B21" s="1"/>
      <c r="C21" s="1" t="s">
        <v>18</v>
      </c>
      <c r="D21" s="1"/>
      <c r="E21" s="85">
        <v>40</v>
      </c>
      <c r="F21" s="1"/>
      <c r="G21" s="1"/>
      <c r="H21" s="37"/>
      <c r="I21" s="1"/>
      <c r="J21" s="1"/>
    </row>
    <row r="22" spans="1:10" ht="12.75">
      <c r="A22" s="1"/>
      <c r="B22" s="1"/>
      <c r="C22" s="35"/>
      <c r="D22" s="35"/>
      <c r="E22" s="36"/>
      <c r="F22" s="35"/>
      <c r="G22" s="1"/>
      <c r="H22" s="37"/>
      <c r="I22" s="1"/>
      <c r="J22" s="1"/>
    </row>
    <row r="23" spans="1:10" ht="12.75">
      <c r="A23" s="1"/>
      <c r="B23" s="1"/>
      <c r="C23" s="1" t="s">
        <v>19</v>
      </c>
      <c r="D23" s="1"/>
      <c r="E23" s="85">
        <v>81</v>
      </c>
      <c r="F23" s="1"/>
      <c r="G23" s="1"/>
      <c r="H23" s="37"/>
      <c r="I23" s="1"/>
      <c r="J23" s="1"/>
    </row>
    <row r="24" spans="1:10" ht="12.75">
      <c r="A24" s="1"/>
      <c r="B24" s="1"/>
      <c r="C24" s="1"/>
      <c r="D24" s="1"/>
      <c r="E24" s="85"/>
      <c r="F24" s="1"/>
      <c r="G24" s="1"/>
      <c r="H24" s="37"/>
      <c r="I24" s="1"/>
      <c r="J24" s="1"/>
    </row>
    <row r="25" spans="1:10" ht="12.75">
      <c r="A25" s="1"/>
      <c r="B25" s="1"/>
      <c r="C25" s="34" t="s">
        <v>20</v>
      </c>
      <c r="D25" s="34"/>
      <c r="E25" s="88">
        <v>16</v>
      </c>
      <c r="F25" s="34"/>
      <c r="G25" s="34"/>
      <c r="H25" s="37"/>
      <c r="I25" s="1"/>
      <c r="J25" s="1"/>
    </row>
    <row r="26" spans="1:10" ht="12.75">
      <c r="A26" s="1"/>
      <c r="B26" s="1"/>
      <c r="C26" s="2"/>
      <c r="D26" s="2"/>
      <c r="E26" s="37"/>
      <c r="F26" s="2"/>
      <c r="G26" s="1"/>
      <c r="H26" s="37"/>
      <c r="I26" s="1"/>
      <c r="J26" s="1"/>
    </row>
    <row r="27" spans="1:10" ht="12.75">
      <c r="A27" s="1"/>
      <c r="B27" s="1"/>
      <c r="C27" s="8" t="s">
        <v>40</v>
      </c>
      <c r="D27" s="8"/>
      <c r="E27" s="2"/>
      <c r="F27" s="2"/>
      <c r="G27" s="2"/>
      <c r="H27" s="37"/>
      <c r="I27" s="1"/>
      <c r="J27" s="1"/>
    </row>
    <row r="28" spans="1:10" ht="14.25">
      <c r="A28" s="1"/>
      <c r="B28" s="41">
        <v>1</v>
      </c>
      <c r="C28" s="63" t="s">
        <v>26</v>
      </c>
      <c r="D28" s="63"/>
      <c r="E28" s="1"/>
      <c r="F28" s="1"/>
      <c r="G28" s="1"/>
      <c r="H28" s="37"/>
      <c r="I28" s="1"/>
      <c r="J28" s="1"/>
    </row>
    <row r="29" spans="1:10" ht="14.25">
      <c r="A29" s="1"/>
      <c r="B29" s="41"/>
      <c r="C29" s="63" t="s">
        <v>28</v>
      </c>
      <c r="D29" s="63"/>
      <c r="E29" s="1"/>
      <c r="F29" s="1"/>
      <c r="G29" s="1"/>
      <c r="H29" s="37"/>
      <c r="I29" s="1"/>
      <c r="J29" s="1"/>
    </row>
    <row r="30" spans="1:10" ht="14.25">
      <c r="A30" s="1"/>
      <c r="B30" s="41"/>
      <c r="C30" s="63"/>
      <c r="D30" s="63"/>
      <c r="E30" s="1"/>
      <c r="F30" s="1"/>
      <c r="G30" s="1"/>
      <c r="H30" s="37"/>
      <c r="I30" s="1"/>
      <c r="J30" s="1"/>
    </row>
    <row r="31" spans="1:10" ht="14.25">
      <c r="A31" s="1"/>
      <c r="B31" s="41"/>
      <c r="C31" s="42" t="s">
        <v>27</v>
      </c>
      <c r="D31" s="63"/>
      <c r="E31" s="1"/>
      <c r="F31" s="1"/>
      <c r="G31" s="1"/>
      <c r="H31" s="37"/>
      <c r="I31" s="1"/>
      <c r="J31" s="1"/>
    </row>
    <row r="32" spans="1:10" ht="12.75">
      <c r="A32" s="1"/>
      <c r="B32" s="1"/>
      <c r="C32" s="42" t="s">
        <v>105</v>
      </c>
      <c r="D32" s="63"/>
      <c r="E32" s="1"/>
      <c r="F32" s="1"/>
      <c r="G32" s="1"/>
      <c r="H32" s="37"/>
      <c r="I32" s="1"/>
      <c r="J32" s="1"/>
    </row>
    <row r="33" spans="1:10" ht="12.75">
      <c r="A33" s="1"/>
      <c r="B33" s="1"/>
      <c r="C33" s="42" t="s">
        <v>106</v>
      </c>
      <c r="D33" s="63"/>
      <c r="E33" s="1"/>
      <c r="F33" s="1"/>
      <c r="G33" s="1"/>
      <c r="H33" s="37"/>
      <c r="I33" s="1"/>
      <c r="J33" s="1"/>
    </row>
    <row r="34" spans="1:10" ht="12.75">
      <c r="A34" s="1"/>
      <c r="B34" s="1"/>
      <c r="C34" s="63" t="s">
        <v>29</v>
      </c>
      <c r="D34" s="63"/>
      <c r="E34" s="1"/>
      <c r="F34" s="1"/>
      <c r="G34" s="1"/>
      <c r="H34" s="37"/>
      <c r="I34" s="1"/>
      <c r="J34" s="1"/>
    </row>
  </sheetData>
  <sheetProtection/>
  <mergeCells count="2">
    <mergeCell ref="C9:G9"/>
    <mergeCell ref="D11:G11"/>
  </mergeCells>
  <printOptions/>
  <pageMargins left="0.7" right="0.7" top="0.75" bottom="0.75" header="0.3" footer="0.3"/>
  <pageSetup horizontalDpi="600" verticalDpi="600" orientation="portrait" scale="88" r:id="rId3"/>
  <legacyDrawing r:id="rId2"/>
  <oleObjects>
    <oleObject progId="MSPhotoEd.3" shapeId="176135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Statisitics</dc:title>
  <dc:subject>Agriculture</dc:subject>
  <dc:creator>Economics &amp; Statistics Office</dc:creator>
  <cp:keywords/>
  <dc:description/>
  <cp:lastModifiedBy>Administrator</cp:lastModifiedBy>
  <cp:lastPrinted>2014-05-06T18:21:13Z</cp:lastPrinted>
  <dcterms:created xsi:type="dcterms:W3CDTF">2009-04-01T15:42:25Z</dcterms:created>
  <dcterms:modified xsi:type="dcterms:W3CDTF">2015-08-07T21:55:31Z</dcterms:modified>
  <cp:category/>
  <cp:version/>
  <cp:contentType/>
  <cp:contentStatus/>
</cp:coreProperties>
</file>