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.01 (new GDP2)" sheetId="1" r:id="rId1"/>
  </sheets>
  <externalReferences>
    <externalReference r:id="rId4"/>
    <externalReference r:id="rId5"/>
    <externalReference r:id="rId6"/>
  </externalReferences>
  <definedNames>
    <definedName name="_xlnm.Print_Area" localSheetId="0">'.01 (new GDP2)'!$A$1:$J$68</definedName>
  </definedNames>
  <calcPr fullCalcOnLoad="1"/>
</workbook>
</file>

<file path=xl/sharedStrings.xml><?xml version="1.0" encoding="utf-8"?>
<sst xmlns="http://schemas.openxmlformats.org/spreadsheetml/2006/main" count="59" uniqueCount="53">
  <si>
    <t>THE CAYMAN ISLANDS AT A GLANCE</t>
  </si>
  <si>
    <t>Employed Labour Force</t>
  </si>
  <si>
    <t>Unemployment Rate (%)</t>
  </si>
  <si>
    <t>Insurance Licences</t>
  </si>
  <si>
    <t>Proportion of Caymanians (%)</t>
  </si>
  <si>
    <t>Land (sq. miles)</t>
  </si>
  <si>
    <t>Inland Waters (sq. miles)</t>
  </si>
  <si>
    <t>Islands Total (sq. miles)</t>
  </si>
  <si>
    <t>CAYMAN</t>
  </si>
  <si>
    <t>ISLANDS</t>
  </si>
  <si>
    <t>BRAC</t>
  </si>
  <si>
    <t>LITTLE</t>
  </si>
  <si>
    <t>SURFACE AREA</t>
  </si>
  <si>
    <t>Visitor Air Arrivals ('000)</t>
  </si>
  <si>
    <t>Cruise Ship Arrivals ('000)</t>
  </si>
  <si>
    <t xml:space="preserve">Population - Year End </t>
  </si>
  <si>
    <t>SOCIAL INDICATORS</t>
  </si>
  <si>
    <t>EXCHANGE RATE:  CI$1.00 = US$1.20</t>
  </si>
  <si>
    <t>ECONOMIC INDICATORS</t>
  </si>
  <si>
    <t>Currency in Circulation ($M)</t>
  </si>
  <si>
    <t>Property Transfers ($M)</t>
  </si>
  <si>
    <t>Inflation Rate (%)</t>
  </si>
  <si>
    <t>Total Revenue - Central Gov't ($M)</t>
  </si>
  <si>
    <t>Loans &amp; Advances of Commercial Banks to Residents ($M)</t>
  </si>
  <si>
    <t>Total Expenditure - Central Gov't ($M)</t>
  </si>
  <si>
    <t>Total fixed and mobile phone lines</t>
  </si>
  <si>
    <t>Company Registrations</t>
  </si>
  <si>
    <t>Notes:</t>
  </si>
  <si>
    <t>Islands Total (sq. kilometers)</t>
  </si>
  <si>
    <t>R</t>
  </si>
  <si>
    <t>Consumer Price Index (June 2008=100)</t>
  </si>
  <si>
    <r>
      <t>GDP at current basic prices</t>
    </r>
    <r>
      <rPr>
        <sz val="10"/>
        <rFont val="Arial"/>
        <family val="0"/>
      </rPr>
      <t xml:space="preserve"> ($M)</t>
    </r>
  </si>
  <si>
    <t xml:space="preserve">Real GDP Growth (%) </t>
  </si>
  <si>
    <t>Merchandise Imports ($M)</t>
  </si>
  <si>
    <t>Merchandise Exports ($M)</t>
  </si>
  <si>
    <t xml:space="preserve">GRAND </t>
  </si>
  <si>
    <t>CI Dollar Prime Lending Rate (%)</t>
  </si>
  <si>
    <t>Value  of Pllaning Approvals by Type of Development, GC</t>
  </si>
  <si>
    <t>Value of Planning Approvals by type of Development Sister Islands</t>
  </si>
  <si>
    <t>Doctors (per 1,000 population)</t>
  </si>
  <si>
    <t>Resident Birth Rate (per 1,000 population)</t>
  </si>
  <si>
    <t>Resident Death Rate (per 1000 population)</t>
  </si>
  <si>
    <t>P</t>
  </si>
  <si>
    <r>
      <t xml:space="preserve">Student Staff Ratio </t>
    </r>
    <r>
      <rPr>
        <sz val="10"/>
        <rFont val="Arial"/>
        <family val="0"/>
      </rPr>
      <t>(Secondary)</t>
    </r>
  </si>
  <si>
    <r>
      <t xml:space="preserve">2 </t>
    </r>
    <r>
      <rPr>
        <sz val="10"/>
        <rFont val="Arial"/>
        <family val="0"/>
      </rPr>
      <t xml:space="preserve">Per capita GDP estimate is based on mid- year population figures. </t>
    </r>
  </si>
  <si>
    <r>
      <t xml:space="preserve">3 </t>
    </r>
    <r>
      <rPr>
        <sz val="10"/>
        <rFont val="Arial"/>
        <family val="0"/>
      </rPr>
      <t>Excluding Nominee Trust Licences</t>
    </r>
  </si>
  <si>
    <r>
      <rPr>
        <vertAlign val="superscript"/>
        <sz val="10"/>
        <rFont val="Arial"/>
        <family val="2"/>
      </rPr>
      <t xml:space="preserve">4 </t>
    </r>
    <r>
      <rPr>
        <sz val="10"/>
        <rFont val="Arial"/>
        <family val="2"/>
      </rPr>
      <t>Includes master funds for 2012 and 2013 only</t>
    </r>
  </si>
  <si>
    <r>
      <t>Dependency ratio</t>
    </r>
    <r>
      <rPr>
        <vertAlign val="superscript"/>
        <sz val="10"/>
        <rFont val="Arial"/>
        <family val="2"/>
      </rPr>
      <t>1</t>
    </r>
  </si>
  <si>
    <r>
      <t>Per Capita GDP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at current basic prices ($) </t>
    </r>
  </si>
  <si>
    <r>
      <t>All Banks &amp; Trust Licences</t>
    </r>
    <r>
      <rPr>
        <vertAlign val="superscript"/>
        <sz val="10"/>
        <rFont val="Arial"/>
        <family val="2"/>
      </rPr>
      <t>3</t>
    </r>
  </si>
  <si>
    <r>
      <t>Mutual Funds</t>
    </r>
    <r>
      <rPr>
        <vertAlign val="superscript"/>
        <sz val="10"/>
        <rFont val="Arial"/>
        <family val="2"/>
      </rPr>
      <t>4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</si>
  <si>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Dependency ratio is the population less than 15 and 65+ as a proportion of the population 15 to 64 years</t>
    </r>
  </si>
  <si>
    <t>STATISTICAL COMPENDIUM 2013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</si>
</sst>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.0"/>
    <numFmt numFmtId="173" formatCode="0.0%"/>
    <numFmt numFmtId="174" formatCode="_(* #,##0_);_(* \(#,##0\);_(* &quot;-&quot;??_);_(@_)"/>
    <numFmt numFmtId="175" formatCode="0.0"/>
    <numFmt numFmtId="176" formatCode="_(* #,##0.0_);_(* \(#,##0.0\);_(* &quot;-&quot;??_);_(@_)"/>
    <numFmt numFmtId="177" formatCode="\-\ #\ \-"/>
    <numFmt numFmtId="178" formatCode="0.0_);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);\(0.00\)"/>
    <numFmt numFmtId="184" formatCode="0.00000"/>
    <numFmt numFmtId="185" formatCode="0.0000"/>
    <numFmt numFmtId="186" formatCode="0.000"/>
    <numFmt numFmtId="187" formatCode="_(* #,##0.0_);_(* \(#,##0.0\);_(* &quot;-&quot;?_);_(@_)"/>
    <numFmt numFmtId="188" formatCode="0.0_);[Red]\(0.0\)"/>
    <numFmt numFmtId="189" formatCode="0.00_);[Red]\(0.00\)"/>
    <numFmt numFmtId="190" formatCode="0.00000000"/>
    <numFmt numFmtId="191" formatCode="0.0000000"/>
    <numFmt numFmtId="192" formatCode="0.000000"/>
    <numFmt numFmtId="193" formatCode="_(* #,##0.000_);_(* \(#,##0.0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Book Antiqua"/>
      <family val="1"/>
    </font>
    <font>
      <sz val="10"/>
      <color indexed="16"/>
      <name val="Arial"/>
      <family val="2"/>
    </font>
    <font>
      <b/>
      <sz val="10"/>
      <color indexed="16"/>
      <name val="Book Antiqua"/>
      <family val="1"/>
    </font>
    <font>
      <b/>
      <sz val="11"/>
      <name val="Book Antiqua"/>
      <family val="1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174" fontId="0" fillId="0" borderId="0" xfId="42" applyNumberFormat="1" applyFont="1" applyFill="1" applyAlignment="1">
      <alignment/>
    </xf>
    <xf numFmtId="176" fontId="0" fillId="0" borderId="0" xfId="42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174" fontId="0" fillId="0" borderId="0" xfId="42" applyNumberFormat="1" applyFont="1" applyFill="1" applyBorder="1" applyAlignment="1">
      <alignment/>
    </xf>
    <xf numFmtId="176" fontId="0" fillId="0" borderId="0" xfId="42" applyNumberFormat="1" applyFont="1" applyFill="1" applyBorder="1" applyAlignment="1">
      <alignment/>
    </xf>
    <xf numFmtId="174" fontId="0" fillId="0" borderId="0" xfId="42" applyNumberFormat="1" applyFont="1" applyFill="1" applyAlignment="1">
      <alignment horizontal="right"/>
    </xf>
    <xf numFmtId="175" fontId="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Alignment="1">
      <alignment/>
    </xf>
    <xf numFmtId="176" fontId="1" fillId="0" borderId="0" xfId="42" applyNumberFormat="1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4" fontId="0" fillId="0" borderId="0" xfId="42" applyNumberFormat="1" applyFont="1" applyFill="1" applyAlignment="1">
      <alignment horizontal="right"/>
    </xf>
    <xf numFmtId="174" fontId="0" fillId="0" borderId="0" xfId="42" applyNumberFormat="1" applyFont="1" applyFill="1" applyBorder="1" applyAlignment="1">
      <alignment horizontal="right"/>
    </xf>
    <xf numFmtId="176" fontId="0" fillId="0" borderId="0" xfId="42" applyNumberFormat="1" applyFont="1" applyFill="1" applyAlignment="1">
      <alignment/>
    </xf>
    <xf numFmtId="178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42" applyNumberFormat="1" applyFont="1" applyFill="1" applyAlignment="1">
      <alignment horizontal="right"/>
    </xf>
    <xf numFmtId="17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6" fontId="0" fillId="0" borderId="0" xfId="42" applyNumberFormat="1" applyFont="1" applyFill="1" applyBorder="1" applyAlignment="1">
      <alignment/>
    </xf>
    <xf numFmtId="174" fontId="0" fillId="0" borderId="0" xfId="42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76" fontId="0" fillId="0" borderId="0" xfId="42" applyNumberFormat="1" applyFont="1" applyFill="1" applyBorder="1" applyAlignment="1">
      <alignment horizontal="right"/>
    </xf>
    <xf numFmtId="176" fontId="0" fillId="0" borderId="0" xfId="42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176" fontId="0" fillId="0" borderId="0" xfId="42" applyNumberFormat="1" applyFont="1" applyFill="1" applyAlignment="1">
      <alignment horizontal="right"/>
    </xf>
    <xf numFmtId="175" fontId="0" fillId="0" borderId="0" xfId="0" applyNumberFormat="1" applyFont="1" applyFill="1" applyBorder="1" applyAlignment="1">
      <alignment horizontal="right"/>
    </xf>
    <xf numFmtId="175" fontId="2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right"/>
    </xf>
    <xf numFmtId="172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42" applyNumberFormat="1" applyFont="1" applyFill="1" applyAlignment="1">
      <alignment/>
    </xf>
    <xf numFmtId="174" fontId="0" fillId="0" borderId="0" xfId="42" applyNumberFormat="1" applyFont="1" applyFill="1" applyAlignment="1">
      <alignment/>
    </xf>
    <xf numFmtId="174" fontId="0" fillId="0" borderId="0" xfId="42" applyNumberFormat="1" applyFont="1" applyFill="1" applyBorder="1" applyAlignment="1">
      <alignment/>
    </xf>
    <xf numFmtId="174" fontId="0" fillId="0" borderId="0" xfId="42" applyNumberFormat="1" applyFont="1" applyFill="1" applyAlignment="1">
      <alignment/>
    </xf>
    <xf numFmtId="174" fontId="0" fillId="0" borderId="0" xfId="42" applyNumberFormat="1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0" fillId="0" borderId="0" xfId="0" applyFont="1" applyFill="1" applyAlignment="1">
      <alignment/>
    </xf>
    <xf numFmtId="175" fontId="0" fillId="0" borderId="0" xfId="0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172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176" fontId="0" fillId="0" borderId="0" xfId="42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endium%20of%20Statistics\2011%20Compendium\2011%20Compendium\Chapter%206%20-%20FINANCIAL%20SERVIC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mpendium%20of%20Statistics\2011%20Compendium\2011%20Compendium\Chapter%2014%20-%20TOURIS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mpendium%20of%20Statistics\2011%20Compendium\2011%20Compendium\Chapter%2010%20-%20HOUS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0"/>
      <sheetName val=".01"/>
      <sheetName val=".02"/>
      <sheetName val=".03"/>
      <sheetName val=".04"/>
      <sheetName val=".05"/>
      <sheetName val="0.6new"/>
      <sheetName val=".07"/>
      <sheetName val=".08"/>
      <sheetName val=".09"/>
      <sheetName val=".10"/>
      <sheetName val=".11"/>
      <sheetName val=".12a &amp; .12b new"/>
      <sheetName val="0.6 old"/>
    </sheetNames>
    <sheetDataSet>
      <sheetData sheetId="1">
        <row r="57">
          <cell r="H57">
            <v>371</v>
          </cell>
        </row>
      </sheetData>
      <sheetData sheetId="3">
        <row r="30">
          <cell r="AM30">
            <v>85191.20999999998</v>
          </cell>
        </row>
      </sheetData>
      <sheetData sheetId="8">
        <row r="51">
          <cell r="H51">
            <v>91206</v>
          </cell>
        </row>
      </sheetData>
      <sheetData sheetId="11">
        <row r="18">
          <cell r="S18">
            <v>9438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0"/>
      <sheetName val=".01"/>
      <sheetName val=".02"/>
      <sheetName val=".03"/>
      <sheetName val=".04"/>
      <sheetName val=".05"/>
      <sheetName val=".06"/>
      <sheetName val=".07"/>
      <sheetName val="Notes"/>
    </sheetNames>
    <sheetDataSet>
      <sheetData sheetId="1">
        <row r="57">
          <cell r="D57">
            <v>288.272</v>
          </cell>
          <cell r="G57">
            <v>1597.838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.0"/>
      <sheetName val=".01"/>
      <sheetName val=".02b &amp; c"/>
      <sheetName val=".03"/>
      <sheetName val=".04 "/>
      <sheetName val=".05"/>
      <sheetName val=".05 old"/>
      <sheetName val=".06 "/>
      <sheetName val=".02 &amp; .05"/>
      <sheetName val=".07a &amp;.07b"/>
      <sheetName val=".07c &amp; .07d"/>
      <sheetName val=".07e &amp; .07f"/>
      <sheetName val=".08a &amp; .08b"/>
      <sheetName val=".09"/>
      <sheetName val=".01(new)"/>
      <sheetName val="Cons-Real"/>
      <sheetName val="Construc-final"/>
      <sheetName val="Chart1"/>
    </sheetNames>
    <sheetDataSet>
      <sheetData sheetId="13">
        <row r="15">
          <cell r="AJ15">
            <v>307.237155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68"/>
  <sheetViews>
    <sheetView tabSelected="1" zoomScaleSheetLayoutView="100" zoomScalePageLayoutView="0" workbookViewId="0" topLeftCell="A1">
      <selection activeCell="F4" sqref="F4"/>
    </sheetView>
  </sheetViews>
  <sheetFormatPr defaultColWidth="9.140625" defaultRowHeight="12.75"/>
  <cols>
    <col min="1" max="1" width="9.140625" style="1" customWidth="1"/>
    <col min="2" max="2" width="55.7109375" style="1" customWidth="1"/>
    <col min="3" max="3" width="11.28125" style="1" customWidth="1"/>
    <col min="4" max="4" width="11.8515625" style="1" customWidth="1"/>
    <col min="5" max="5" width="1.1484375" style="1" customWidth="1"/>
    <col min="6" max="8" width="11.8515625" style="1" customWidth="1"/>
    <col min="9" max="9" width="2.00390625" style="1" customWidth="1"/>
    <col min="10" max="10" width="11.28125" style="1" customWidth="1"/>
    <col min="11" max="11" width="8.8515625" style="1" customWidth="1"/>
    <col min="12" max="12" width="11.7109375" style="1" customWidth="1"/>
    <col min="13" max="13" width="12.8515625" style="1" customWidth="1"/>
    <col min="14" max="14" width="13.28125" style="1" customWidth="1"/>
    <col min="15" max="15" width="12.8515625" style="1" bestFit="1" customWidth="1"/>
    <col min="16" max="19" width="10.28125" style="1" bestFit="1" customWidth="1"/>
    <col min="20" max="16384" width="9.140625" style="1" customWidth="1"/>
  </cols>
  <sheetData>
    <row r="3" spans="6:11" ht="15.75">
      <c r="F3" s="10" t="s">
        <v>52</v>
      </c>
      <c r="G3" s="10"/>
      <c r="H3" s="10"/>
      <c r="I3" s="10"/>
      <c r="J3" s="10"/>
      <c r="K3" s="11"/>
    </row>
    <row r="4" spans="3:11" ht="9" customHeight="1">
      <c r="C4" s="12"/>
      <c r="D4" s="12"/>
      <c r="E4" s="12"/>
      <c r="F4" s="12"/>
      <c r="G4" s="12"/>
      <c r="H4" s="12"/>
      <c r="I4" s="12"/>
      <c r="J4" s="12"/>
      <c r="K4" s="12"/>
    </row>
    <row r="5" ht="9" customHeight="1"/>
    <row r="6" ht="9" customHeight="1"/>
    <row r="7" ht="9" customHeight="1"/>
    <row r="8" s="15" customFormat="1" ht="16.5" customHeight="1">
      <c r="B8" s="13" t="s">
        <v>0</v>
      </c>
    </row>
    <row r="9" spans="2:11" s="15" customFormat="1" ht="10.5" customHeight="1"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2:11" ht="12.75">
      <c r="B10" s="16"/>
      <c r="C10" s="16"/>
      <c r="D10" s="16"/>
      <c r="E10" s="16"/>
      <c r="F10" s="16"/>
      <c r="G10" s="16"/>
      <c r="H10" s="16"/>
      <c r="I10" s="17"/>
      <c r="J10" s="17"/>
      <c r="K10" s="17"/>
    </row>
    <row r="11" spans="2:15" ht="12.75">
      <c r="B11" s="15" t="s">
        <v>12</v>
      </c>
      <c r="C11" s="18" t="s">
        <v>8</v>
      </c>
      <c r="D11" s="18" t="s">
        <v>35</v>
      </c>
      <c r="E11" s="18"/>
      <c r="F11" s="18" t="s">
        <v>8</v>
      </c>
      <c r="G11" s="18" t="s">
        <v>11</v>
      </c>
      <c r="K11" s="17"/>
      <c r="L11" s="3"/>
      <c r="M11" s="3"/>
      <c r="N11" s="3"/>
      <c r="O11" s="3"/>
    </row>
    <row r="12" spans="2:11" ht="12.75">
      <c r="B12" s="15"/>
      <c r="C12" s="18" t="s">
        <v>9</v>
      </c>
      <c r="D12" s="18" t="s">
        <v>8</v>
      </c>
      <c r="E12" s="18"/>
      <c r="F12" s="18" t="s">
        <v>10</v>
      </c>
      <c r="G12" s="18" t="s">
        <v>8</v>
      </c>
      <c r="K12" s="17"/>
    </row>
    <row r="13" spans="2:11" ht="12.75">
      <c r="B13" s="19"/>
      <c r="E13" s="21"/>
      <c r="F13" s="21"/>
      <c r="G13" s="21"/>
      <c r="H13" s="20"/>
      <c r="I13" s="17"/>
      <c r="J13" s="17"/>
      <c r="K13" s="22"/>
    </row>
    <row r="14" spans="2:11" ht="12.75">
      <c r="B14" s="16"/>
      <c r="C14" s="16"/>
      <c r="D14" s="16"/>
      <c r="E14" s="17"/>
      <c r="F14" s="17"/>
      <c r="G14" s="17"/>
      <c r="K14" s="17"/>
    </row>
    <row r="15" spans="2:11" ht="12.75">
      <c r="B15" s="17" t="s">
        <v>5</v>
      </c>
      <c r="C15" s="24">
        <v>93</v>
      </c>
      <c r="D15" s="1">
        <v>69.4</v>
      </c>
      <c r="E15" s="23"/>
      <c r="F15" s="23">
        <v>14.9</v>
      </c>
      <c r="G15" s="23">
        <v>8.7</v>
      </c>
      <c r="K15" s="17"/>
    </row>
    <row r="16" spans="2:11" ht="12.75">
      <c r="B16" s="17" t="s">
        <v>6</v>
      </c>
      <c r="C16" s="24">
        <v>9</v>
      </c>
      <c r="D16" s="1">
        <v>6.6</v>
      </c>
      <c r="E16" s="23"/>
      <c r="F16" s="23">
        <v>0.1</v>
      </c>
      <c r="G16" s="23">
        <v>2.3</v>
      </c>
      <c r="K16" s="17"/>
    </row>
    <row r="17" spans="2:16" ht="12.75">
      <c r="B17" s="17" t="s">
        <v>7</v>
      </c>
      <c r="C17" s="24">
        <v>102</v>
      </c>
      <c r="D17" s="24">
        <v>76</v>
      </c>
      <c r="E17" s="23"/>
      <c r="F17" s="23">
        <f>F15+F16</f>
        <v>15</v>
      </c>
      <c r="G17" s="23">
        <f>G15+G16</f>
        <v>11</v>
      </c>
      <c r="K17" s="17"/>
      <c r="L17" s="25"/>
      <c r="M17" s="25"/>
      <c r="N17" s="25"/>
      <c r="O17" s="25"/>
      <c r="P17" s="25"/>
    </row>
    <row r="18" spans="2:11" ht="12.75">
      <c r="B18" s="17"/>
      <c r="E18" s="23"/>
      <c r="F18" s="23"/>
      <c r="G18" s="23"/>
      <c r="K18" s="17"/>
    </row>
    <row r="19" spans="2:11" ht="12.75">
      <c r="B19" s="17" t="s">
        <v>28</v>
      </c>
      <c r="C19" s="26">
        <v>264.1</v>
      </c>
      <c r="D19" s="27">
        <v>196.8</v>
      </c>
      <c r="E19" s="23"/>
      <c r="F19" s="23">
        <v>38.8</v>
      </c>
      <c r="G19" s="23">
        <v>28.5</v>
      </c>
      <c r="K19" s="17"/>
    </row>
    <row r="20" spans="2:11" ht="12.75">
      <c r="B20" s="17"/>
      <c r="C20" s="17"/>
      <c r="D20" s="17"/>
      <c r="E20" s="17"/>
      <c r="K20" s="17"/>
    </row>
    <row r="21" spans="2:11" ht="12.75">
      <c r="B21" s="19" t="s">
        <v>17</v>
      </c>
      <c r="C21" s="20"/>
      <c r="D21" s="20"/>
      <c r="E21" s="20"/>
      <c r="F21" s="20"/>
      <c r="H21" s="17"/>
      <c r="I21" s="17"/>
      <c r="J21" s="17"/>
      <c r="K21" s="17"/>
    </row>
    <row r="22" spans="2:11" ht="12.75">
      <c r="B22" s="14"/>
      <c r="C22" s="17"/>
      <c r="D22" s="17"/>
      <c r="E22" s="17"/>
      <c r="F22" s="17"/>
      <c r="G22" s="16"/>
      <c r="H22" s="16"/>
      <c r="I22" s="17"/>
      <c r="J22" s="17"/>
      <c r="K22" s="17"/>
    </row>
    <row r="23" spans="2:11" ht="12.75">
      <c r="B23" s="15" t="s">
        <v>16</v>
      </c>
      <c r="C23" s="15">
        <v>2009</v>
      </c>
      <c r="D23" s="15">
        <v>2010</v>
      </c>
      <c r="E23" s="15"/>
      <c r="F23" s="15">
        <v>2011</v>
      </c>
      <c r="G23" s="15">
        <v>2012</v>
      </c>
      <c r="H23" s="15">
        <v>2013</v>
      </c>
      <c r="I23" s="15"/>
      <c r="J23" s="15"/>
      <c r="K23" s="17"/>
    </row>
    <row r="24" spans="6:11" ht="12.75">
      <c r="F24" s="17"/>
      <c r="G24" s="17"/>
      <c r="H24" s="17"/>
      <c r="I24" s="17"/>
      <c r="J24" s="17"/>
      <c r="K24" s="17"/>
    </row>
    <row r="25" spans="2:11" ht="12.75">
      <c r="B25" s="1" t="s">
        <v>15</v>
      </c>
      <c r="C25" s="29">
        <v>56005</v>
      </c>
      <c r="D25" s="29">
        <v>55036</v>
      </c>
      <c r="E25" s="29"/>
      <c r="F25" s="30">
        <v>55517</v>
      </c>
      <c r="G25" s="30">
        <v>56732</v>
      </c>
      <c r="H25" s="30">
        <v>55691</v>
      </c>
      <c r="I25" s="6"/>
      <c r="J25" s="6"/>
      <c r="K25" s="17"/>
    </row>
    <row r="26" spans="2:11" ht="14.25">
      <c r="B26" s="35" t="s">
        <v>47</v>
      </c>
      <c r="C26" s="32">
        <v>31.86</v>
      </c>
      <c r="D26" s="32">
        <v>38</v>
      </c>
      <c r="E26" s="32"/>
      <c r="F26" s="33">
        <v>29.94</v>
      </c>
      <c r="G26" s="33">
        <v>31.84</v>
      </c>
      <c r="H26" s="33">
        <v>31.2</v>
      </c>
      <c r="I26" s="34"/>
      <c r="J26" s="34"/>
      <c r="K26" s="17"/>
    </row>
    <row r="27" spans="2:11" ht="12.75">
      <c r="B27" s="1" t="s">
        <v>4</v>
      </c>
      <c r="C27" s="36">
        <f>+L54</f>
        <v>0</v>
      </c>
      <c r="D27" s="9">
        <v>56</v>
      </c>
      <c r="E27" s="29"/>
      <c r="F27" s="37">
        <v>56</v>
      </c>
      <c r="G27" s="38">
        <v>56.8</v>
      </c>
      <c r="H27" s="38">
        <v>58.8</v>
      </c>
      <c r="I27" s="17"/>
      <c r="J27" s="17"/>
      <c r="K27" s="17"/>
    </row>
    <row r="28" spans="2:11" ht="12.75">
      <c r="B28" s="35" t="s">
        <v>43</v>
      </c>
      <c r="C28" s="40">
        <v>11</v>
      </c>
      <c r="D28" s="41">
        <v>10.843137254901961</v>
      </c>
      <c r="E28" s="40"/>
      <c r="F28" s="38">
        <v>11</v>
      </c>
      <c r="G28" s="30">
        <v>11</v>
      </c>
      <c r="H28" s="30">
        <v>10</v>
      </c>
      <c r="I28" s="6"/>
      <c r="J28" s="6"/>
      <c r="K28" s="17"/>
    </row>
    <row r="29" spans="2:11" ht="12.75">
      <c r="B29" s="42" t="s">
        <v>39</v>
      </c>
      <c r="C29" s="43">
        <v>2.568616180485702</v>
      </c>
      <c r="D29" s="43">
        <v>3.088405610603526</v>
      </c>
      <c r="E29" s="43"/>
      <c r="F29" s="38">
        <v>3.4</v>
      </c>
      <c r="G29" s="44">
        <v>3.5</v>
      </c>
      <c r="H29" s="44">
        <v>3.7</v>
      </c>
      <c r="I29" s="7"/>
      <c r="J29" s="7"/>
      <c r="K29" s="17"/>
    </row>
    <row r="30" spans="2:10" ht="12.75">
      <c r="B30" s="42" t="s">
        <v>40</v>
      </c>
      <c r="C30" s="38">
        <v>15</v>
      </c>
      <c r="D30" s="38">
        <v>15</v>
      </c>
      <c r="E30" s="38"/>
      <c r="F30" s="38">
        <v>14</v>
      </c>
      <c r="G30" s="38">
        <v>13</v>
      </c>
      <c r="H30" s="38">
        <v>12.5</v>
      </c>
      <c r="I30" s="17"/>
      <c r="J30" s="17"/>
    </row>
    <row r="31" spans="2:10" ht="12.75">
      <c r="B31" s="42" t="s">
        <v>41</v>
      </c>
      <c r="C31" s="38">
        <v>3</v>
      </c>
      <c r="D31" s="38">
        <v>3</v>
      </c>
      <c r="E31" s="38"/>
      <c r="F31" s="38">
        <v>3</v>
      </c>
      <c r="G31" s="38">
        <v>3</v>
      </c>
      <c r="H31" s="38">
        <v>3</v>
      </c>
      <c r="I31" s="17"/>
      <c r="J31" s="17"/>
    </row>
    <row r="32" spans="2:10" ht="12.75">
      <c r="B32" s="17"/>
      <c r="C32" s="17"/>
      <c r="D32" s="17"/>
      <c r="E32" s="17"/>
      <c r="F32" s="17"/>
      <c r="G32" s="17"/>
      <c r="H32" s="17"/>
      <c r="I32" s="17"/>
      <c r="J32" s="17"/>
    </row>
    <row r="33" spans="2:21" ht="12.75">
      <c r="B33" s="15" t="s">
        <v>18</v>
      </c>
      <c r="H33" s="17"/>
      <c r="K33" s="15"/>
      <c r="N33" s="45"/>
      <c r="O33" s="24"/>
      <c r="P33" s="24"/>
      <c r="Q33" s="24"/>
      <c r="R33" s="24"/>
      <c r="S33" s="24"/>
      <c r="T33" s="24"/>
      <c r="U33" s="24"/>
    </row>
    <row r="34" spans="8:14" ht="12.75">
      <c r="H34" s="17"/>
      <c r="N34" s="45"/>
    </row>
    <row r="35" spans="2:14" ht="14.25">
      <c r="B35" s="27" t="s">
        <v>31</v>
      </c>
      <c r="C35" s="2">
        <v>2528.9</v>
      </c>
      <c r="D35" s="46">
        <v>2458.1</v>
      </c>
      <c r="E35" s="31"/>
      <c r="F35" s="46">
        <v>2503</v>
      </c>
      <c r="G35" s="9">
        <v>2573</v>
      </c>
      <c r="H35" s="47">
        <v>3665.3</v>
      </c>
      <c r="I35" s="48" t="s">
        <v>42</v>
      </c>
      <c r="J35" s="9"/>
      <c r="K35" s="2"/>
      <c r="N35" s="45"/>
    </row>
    <row r="36" spans="2:14" s="53" customFormat="1" ht="14.25">
      <c r="B36" s="27" t="s">
        <v>32</v>
      </c>
      <c r="C36" s="50">
        <v>-6.3</v>
      </c>
      <c r="D36" s="50">
        <v>-2.9</v>
      </c>
      <c r="E36" s="50">
        <v>-6.9</v>
      </c>
      <c r="F36" s="5">
        <v>0.9</v>
      </c>
      <c r="G36" s="5">
        <v>1.6</v>
      </c>
      <c r="H36" s="51">
        <v>1.2</v>
      </c>
      <c r="I36" s="48" t="s">
        <v>42</v>
      </c>
      <c r="J36" s="5"/>
      <c r="K36" s="52"/>
      <c r="N36" s="54"/>
    </row>
    <row r="37" spans="2:19" ht="14.25">
      <c r="B37" s="27" t="s">
        <v>48</v>
      </c>
      <c r="C37" s="28">
        <v>43619</v>
      </c>
      <c r="D37" s="8">
        <v>43103</v>
      </c>
      <c r="E37" s="28"/>
      <c r="F37" s="8">
        <v>43695</v>
      </c>
      <c r="G37" s="8">
        <v>43717</v>
      </c>
      <c r="H37" s="30">
        <v>47415</v>
      </c>
      <c r="I37" s="48" t="s">
        <v>42</v>
      </c>
      <c r="J37" s="8"/>
      <c r="K37" s="55"/>
      <c r="L37" s="3"/>
      <c r="M37" s="3"/>
      <c r="N37" s="56"/>
      <c r="O37" s="3"/>
      <c r="P37" s="3"/>
      <c r="Q37" s="3"/>
      <c r="R37" s="3"/>
      <c r="S37" s="3"/>
    </row>
    <row r="38" spans="2:11" ht="12.75">
      <c r="B38" s="1" t="s">
        <v>1</v>
      </c>
      <c r="C38" s="28">
        <v>35958</v>
      </c>
      <c r="D38" s="8">
        <v>34983</v>
      </c>
      <c r="E38" s="28"/>
      <c r="F38" s="8">
        <v>35267</v>
      </c>
      <c r="G38" s="57">
        <v>36401</v>
      </c>
      <c r="H38" s="58">
        <v>36070</v>
      </c>
      <c r="I38" s="59"/>
      <c r="J38" s="60"/>
      <c r="K38" s="28"/>
    </row>
    <row r="39" spans="2:19" ht="12.75">
      <c r="B39" s="1" t="s">
        <v>2</v>
      </c>
      <c r="C39" s="24">
        <v>6</v>
      </c>
      <c r="D39" s="5">
        <v>6.2</v>
      </c>
      <c r="E39" s="24"/>
      <c r="F39" s="5">
        <v>6.3</v>
      </c>
      <c r="G39" s="61">
        <v>6.2</v>
      </c>
      <c r="H39" s="62">
        <v>6.3</v>
      </c>
      <c r="I39" s="61"/>
      <c r="J39" s="61"/>
      <c r="K39" s="2"/>
      <c r="L39" s="3"/>
      <c r="M39" s="3"/>
      <c r="N39" s="3"/>
      <c r="O39" s="3"/>
      <c r="P39" s="3"/>
      <c r="Q39" s="3"/>
      <c r="R39" s="3"/>
      <c r="S39" s="3"/>
    </row>
    <row r="40" spans="2:19" ht="12.75">
      <c r="B40" s="1" t="s">
        <v>30</v>
      </c>
      <c r="C40" s="1">
        <v>98.6</v>
      </c>
      <c r="D40" s="26">
        <v>98.9</v>
      </c>
      <c r="E40" s="63" t="s">
        <v>29</v>
      </c>
      <c r="F40" s="26">
        <v>100.2</v>
      </c>
      <c r="G40" s="26">
        <v>101.4</v>
      </c>
      <c r="H40" s="64">
        <v>103.6</v>
      </c>
      <c r="I40" s="26"/>
      <c r="J40" s="26"/>
      <c r="K40" s="24"/>
      <c r="L40" s="3"/>
      <c r="M40" s="3"/>
      <c r="N40" s="3"/>
      <c r="O40" s="3"/>
      <c r="P40" s="3"/>
      <c r="Q40" s="3"/>
      <c r="R40" s="3"/>
      <c r="S40" s="3"/>
    </row>
    <row r="41" spans="2:16" ht="12.75">
      <c r="B41" s="1" t="s">
        <v>21</v>
      </c>
      <c r="C41" s="65">
        <v>-1.5</v>
      </c>
      <c r="D41" s="49">
        <v>0.3</v>
      </c>
      <c r="E41" s="63" t="s">
        <v>29</v>
      </c>
      <c r="F41" s="49">
        <v>1.3</v>
      </c>
      <c r="G41" s="49">
        <v>1.2</v>
      </c>
      <c r="H41" s="66">
        <v>2.2</v>
      </c>
      <c r="I41" s="49"/>
      <c r="J41" s="49"/>
      <c r="K41" s="2"/>
      <c r="L41" s="2"/>
      <c r="M41" s="2"/>
      <c r="N41" s="2"/>
      <c r="O41" s="2"/>
      <c r="P41" s="2"/>
    </row>
    <row r="42" spans="2:11" ht="12.75">
      <c r="B42" s="27" t="s">
        <v>33</v>
      </c>
      <c r="C42" s="2">
        <v>744.5</v>
      </c>
      <c r="D42" s="49">
        <v>690.4</v>
      </c>
      <c r="E42" s="2"/>
      <c r="F42" s="49">
        <v>759.5</v>
      </c>
      <c r="G42" s="2">
        <v>758.5</v>
      </c>
      <c r="H42" s="23">
        <v>774.5</v>
      </c>
      <c r="I42" s="2"/>
      <c r="J42" s="2"/>
      <c r="K42" s="2"/>
    </row>
    <row r="43" spans="2:11" ht="12.75">
      <c r="B43" s="27" t="s">
        <v>34</v>
      </c>
      <c r="C43" s="24">
        <v>16</v>
      </c>
      <c r="D43" s="49">
        <v>11.1</v>
      </c>
      <c r="E43" s="24"/>
      <c r="F43" s="49">
        <v>18.1</v>
      </c>
      <c r="G43" s="2">
        <v>17</v>
      </c>
      <c r="H43" s="23">
        <v>25.3</v>
      </c>
      <c r="I43" s="2"/>
      <c r="J43" s="2"/>
      <c r="K43" s="2"/>
    </row>
    <row r="44" spans="2:11" ht="12.75">
      <c r="B44" s="27" t="s">
        <v>22</v>
      </c>
      <c r="C44" s="2">
        <v>473.8</v>
      </c>
      <c r="D44" s="26">
        <v>517.7</v>
      </c>
      <c r="E44" s="2"/>
      <c r="F44" s="26">
        <v>545.9</v>
      </c>
      <c r="G44" s="24">
        <v>564.6</v>
      </c>
      <c r="H44" s="67">
        <v>635.1</v>
      </c>
      <c r="I44" s="24"/>
      <c r="J44" s="24"/>
      <c r="K44" s="2"/>
    </row>
    <row r="45" spans="2:11" ht="12.75">
      <c r="B45" s="68" t="s">
        <v>24</v>
      </c>
      <c r="C45" s="2">
        <v>655.7</v>
      </c>
      <c r="D45" s="26">
        <v>573.5</v>
      </c>
      <c r="E45" s="2"/>
      <c r="F45" s="26">
        <v>602.7</v>
      </c>
      <c r="G45" s="24">
        <v>592.2</v>
      </c>
      <c r="H45" s="67">
        <v>564.3</v>
      </c>
      <c r="I45" s="24"/>
      <c r="J45" s="24"/>
      <c r="K45" s="2"/>
    </row>
    <row r="46" spans="2:13" ht="15">
      <c r="B46" s="1" t="s">
        <v>19</v>
      </c>
      <c r="C46" s="2">
        <v>87.415</v>
      </c>
      <c r="D46" s="26">
        <f>('[1].03'!$AM$30)/1000</f>
        <v>85.19120999999998</v>
      </c>
      <c r="E46" s="2"/>
      <c r="F46" s="26">
        <v>89.7</v>
      </c>
      <c r="G46" s="24">
        <v>86.9</v>
      </c>
      <c r="H46" s="67">
        <v>96.2</v>
      </c>
      <c r="I46" s="24"/>
      <c r="J46" s="24"/>
      <c r="K46" s="2"/>
      <c r="M46" s="69"/>
    </row>
    <row r="47" spans="2:11" ht="12.75">
      <c r="B47" s="1" t="s">
        <v>23</v>
      </c>
      <c r="C47" s="2">
        <v>2598.1433333333334</v>
      </c>
      <c r="D47" s="70">
        <v>2729.273333333333</v>
      </c>
      <c r="E47" s="2"/>
      <c r="F47" s="70">
        <v>2724.3</v>
      </c>
      <c r="G47" s="31">
        <v>2691.9</v>
      </c>
      <c r="H47" s="39">
        <v>2636.8</v>
      </c>
      <c r="I47" s="31"/>
      <c r="J47" s="31"/>
      <c r="K47" s="2"/>
    </row>
    <row r="48" spans="2:11" ht="12.75">
      <c r="B48" s="68" t="s">
        <v>36</v>
      </c>
      <c r="C48" s="2">
        <v>3.25</v>
      </c>
      <c r="D48" s="49">
        <v>3.25</v>
      </c>
      <c r="E48" s="71"/>
      <c r="F48" s="49">
        <v>3.3</v>
      </c>
      <c r="G48" s="49">
        <v>3.25</v>
      </c>
      <c r="H48" s="66">
        <v>3.3</v>
      </c>
      <c r="I48" s="49"/>
      <c r="J48" s="49"/>
      <c r="K48" s="71"/>
    </row>
    <row r="49" spans="2:11" ht="14.25">
      <c r="B49" s="27" t="s">
        <v>49</v>
      </c>
      <c r="C49" s="28">
        <v>404</v>
      </c>
      <c r="D49" s="72">
        <f>'[1].01'!$H$57</f>
        <v>371</v>
      </c>
      <c r="E49" s="28"/>
      <c r="F49" s="72">
        <v>357</v>
      </c>
      <c r="G49" s="73">
        <v>340</v>
      </c>
      <c r="H49" s="74">
        <v>352</v>
      </c>
      <c r="I49" s="73"/>
      <c r="J49" s="73"/>
      <c r="K49" s="2"/>
    </row>
    <row r="50" spans="2:11" ht="14.25">
      <c r="B50" s="27" t="s">
        <v>50</v>
      </c>
      <c r="C50" s="28">
        <v>9523</v>
      </c>
      <c r="D50" s="55">
        <f>'[1].11'!$S$18</f>
        <v>9438</v>
      </c>
      <c r="E50" s="28"/>
      <c r="F50" s="55">
        <v>9258</v>
      </c>
      <c r="G50" s="28">
        <v>10841</v>
      </c>
      <c r="H50" s="75">
        <v>11379</v>
      </c>
      <c r="I50" s="28"/>
      <c r="J50" s="28"/>
      <c r="K50" s="2"/>
    </row>
    <row r="51" spans="2:11" ht="12.75">
      <c r="B51" s="1" t="s">
        <v>26</v>
      </c>
      <c r="C51" s="28">
        <v>92867</v>
      </c>
      <c r="D51" s="55">
        <f>'[1].08'!$H$51</f>
        <v>91206</v>
      </c>
      <c r="E51" s="28"/>
      <c r="F51" s="55">
        <v>92664</v>
      </c>
      <c r="G51" s="28">
        <v>93712</v>
      </c>
      <c r="H51" s="75">
        <v>95530</v>
      </c>
      <c r="I51" s="28"/>
      <c r="J51" s="28"/>
      <c r="K51" s="2"/>
    </row>
    <row r="52" spans="2:11" ht="12.75">
      <c r="B52" s="1" t="s">
        <v>3</v>
      </c>
      <c r="C52" s="1">
        <f>780+27</f>
        <v>807</v>
      </c>
      <c r="D52" s="27">
        <f>738+30</f>
        <v>768</v>
      </c>
      <c r="F52" s="27">
        <v>766</v>
      </c>
      <c r="G52" s="1">
        <v>768</v>
      </c>
      <c r="H52" s="17">
        <v>801</v>
      </c>
      <c r="K52" s="2"/>
    </row>
    <row r="53" spans="2:11" ht="12.75">
      <c r="B53" s="1" t="s">
        <v>13</v>
      </c>
      <c r="C53" s="2">
        <v>272</v>
      </c>
      <c r="D53" s="26">
        <f>'[2].01'!$D$57</f>
        <v>288.272</v>
      </c>
      <c r="E53" s="2"/>
      <c r="F53" s="26">
        <v>309.1</v>
      </c>
      <c r="G53" s="24">
        <v>321.7</v>
      </c>
      <c r="H53" s="67">
        <v>345.4</v>
      </c>
      <c r="I53" s="24"/>
      <c r="J53" s="24"/>
      <c r="K53" s="2"/>
    </row>
    <row r="54" spans="2:11" ht="12.75">
      <c r="B54" s="1" t="s">
        <v>14</v>
      </c>
      <c r="C54" s="2">
        <v>1520.4</v>
      </c>
      <c r="D54" s="49">
        <f>'[2].01'!$G$57</f>
        <v>1597.838</v>
      </c>
      <c r="E54" s="2"/>
      <c r="F54" s="49">
        <v>1401.5</v>
      </c>
      <c r="G54" s="2">
        <v>1507.4</v>
      </c>
      <c r="H54" s="23">
        <v>1375.9</v>
      </c>
      <c r="I54" s="2"/>
      <c r="J54" s="2"/>
      <c r="K54" s="2"/>
    </row>
    <row r="55" spans="2:11" ht="12.75">
      <c r="B55" s="1" t="s">
        <v>20</v>
      </c>
      <c r="C55" s="2">
        <v>397</v>
      </c>
      <c r="D55" s="26">
        <f>'[3].09'!$AJ$15</f>
        <v>307.237155</v>
      </c>
      <c r="E55" s="2"/>
      <c r="F55" s="26">
        <v>632.1</v>
      </c>
      <c r="G55" s="24">
        <v>418.1</v>
      </c>
      <c r="H55" s="67">
        <v>538.8</v>
      </c>
      <c r="I55" s="24"/>
      <c r="J55" s="24"/>
      <c r="K55" s="2"/>
    </row>
    <row r="56" spans="2:11" ht="12.75">
      <c r="B56" s="68" t="s">
        <v>37</v>
      </c>
      <c r="C56" s="2">
        <v>421.4</v>
      </c>
      <c r="D56" s="26">
        <v>311.7</v>
      </c>
      <c r="E56" s="2"/>
      <c r="F56" s="26">
        <v>241.8</v>
      </c>
      <c r="G56" s="24">
        <v>152.1</v>
      </c>
      <c r="H56" s="67">
        <v>453.8</v>
      </c>
      <c r="I56" s="24"/>
      <c r="J56" s="24"/>
      <c r="K56" s="2"/>
    </row>
    <row r="57" spans="2:11" ht="12.75">
      <c r="B57" s="68" t="s">
        <v>38</v>
      </c>
      <c r="C57" s="2">
        <v>12.8</v>
      </c>
      <c r="D57" s="26">
        <v>18.9</v>
      </c>
      <c r="E57" s="2"/>
      <c r="F57" s="26">
        <v>9.7</v>
      </c>
      <c r="G57" s="24">
        <v>18.7</v>
      </c>
      <c r="H57" s="67">
        <v>9.8</v>
      </c>
      <c r="I57" s="24"/>
      <c r="J57" s="24"/>
      <c r="K57" s="2"/>
    </row>
    <row r="58" spans="2:15" ht="12.75">
      <c r="B58" s="1" t="s">
        <v>25</v>
      </c>
      <c r="C58" s="28">
        <v>144850</v>
      </c>
      <c r="D58" s="55">
        <v>137242</v>
      </c>
      <c r="E58" s="28"/>
      <c r="F58" s="55">
        <v>132349</v>
      </c>
      <c r="G58" s="28">
        <v>133684</v>
      </c>
      <c r="H58" s="75">
        <v>134753</v>
      </c>
      <c r="I58" s="28"/>
      <c r="J58" s="28"/>
      <c r="K58" s="4"/>
      <c r="L58" s="4"/>
      <c r="M58" s="4"/>
      <c r="N58" s="4"/>
      <c r="O58" s="4"/>
    </row>
    <row r="59" spans="3:15" ht="12.75">
      <c r="C59" s="28"/>
      <c r="D59" s="28"/>
      <c r="E59" s="28"/>
      <c r="F59" s="55"/>
      <c r="G59" s="55"/>
      <c r="H59" s="28"/>
      <c r="I59" s="28"/>
      <c r="J59" s="28"/>
      <c r="K59" s="4"/>
      <c r="L59" s="4"/>
      <c r="M59" s="4"/>
      <c r="N59" s="4"/>
      <c r="O59" s="4"/>
    </row>
    <row r="60" ht="12.75">
      <c r="B60" s="15" t="s">
        <v>27</v>
      </c>
    </row>
    <row r="61" ht="14.25">
      <c r="B61" s="27" t="s">
        <v>51</v>
      </c>
    </row>
    <row r="62" ht="14.25">
      <c r="B62" s="76" t="s">
        <v>44</v>
      </c>
    </row>
    <row r="63" ht="14.25">
      <c r="B63" s="76" t="s">
        <v>45</v>
      </c>
    </row>
    <row r="64" spans="2:13" ht="14.25">
      <c r="B64" s="27" t="s">
        <v>46</v>
      </c>
      <c r="L64" s="77"/>
      <c r="M64" s="78"/>
    </row>
    <row r="65" ht="14.25">
      <c r="B65" s="76"/>
    </row>
    <row r="66" ht="14.25">
      <c r="B66" s="76"/>
    </row>
    <row r="67" ht="9" customHeight="1">
      <c r="B67" s="76"/>
    </row>
    <row r="68" spans="2:11" ht="12.75">
      <c r="B68" s="79"/>
      <c r="C68" s="79"/>
      <c r="D68" s="79"/>
      <c r="E68" s="79"/>
      <c r="F68" s="79"/>
      <c r="G68" s="79"/>
      <c r="H68" s="79"/>
      <c r="I68" s="79"/>
      <c r="J68" s="79"/>
      <c r="K68" s="80"/>
    </row>
  </sheetData>
  <sheetProtection/>
  <printOptions horizontalCentered="1"/>
  <pageMargins left="0.87" right="0.84" top="0.84" bottom="0.84" header="0.5" footer="0.5"/>
  <pageSetup horizontalDpi="600" verticalDpi="600" orientation="portrait" scale="64" r:id="rId3"/>
  <legacyDrawing r:id="rId2"/>
  <oleObjects>
    <oleObject progId="MSPhotoEd.3" shapeId="13836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francis_eu</dc:creator>
  <cp:keywords/>
  <dc:description/>
  <cp:lastModifiedBy>Administrator</cp:lastModifiedBy>
  <cp:lastPrinted>2013-06-11T16:21:10Z</cp:lastPrinted>
  <dcterms:created xsi:type="dcterms:W3CDTF">2003-09-03T13:45:20Z</dcterms:created>
  <dcterms:modified xsi:type="dcterms:W3CDTF">2014-08-19T16:00:54Z</dcterms:modified>
  <cp:category/>
  <cp:version/>
  <cp:contentType/>
  <cp:contentStatus/>
</cp:coreProperties>
</file>